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Lnv.intern\grp\rvo\NP_DRS\Onderwerpen\Utiliteitsbouw sectoren\Scholen\scholen 2021\2021 Frisse Scholen Ambitiewijzer\2. Definitieve rapporten\Scorekaart\"/>
    </mc:Choice>
  </mc:AlternateContent>
  <xr:revisionPtr revIDLastSave="0" documentId="13_ncr:1_{469584B8-7618-4A3C-981E-298A8FCE8A93}" xr6:coauthVersionLast="46" xr6:coauthVersionMax="46" xr10:uidLastSave="{00000000-0000-0000-0000-000000000000}"/>
  <workbookProtection workbookAlgorithmName="SHA-512" workbookHashValue="6KEkecy6IhAfQoswUEuzymYHZyfuHdu6Y82rljQThzR4T83aAsl7YH+BPoO0JASKYx2nrnfPaIo4Ix0bLoXB6g==" workbookSaltValue="yuTodCamvH4eu54sAqid3Q==" workbookSpinCount="100000" lockStructure="1"/>
  <bookViews>
    <workbookView xWindow="3120" yWindow="3120" windowWidth="38700" windowHeight="15435" tabRatio="840" xr2:uid="{00000000-000D-0000-FFFF-FFFF00000000}"/>
  </bookViews>
  <sheets>
    <sheet name="Projectgegevens" sheetId="16" r:id="rId1"/>
    <sheet name="Ambitieprofiel" sheetId="9" r:id="rId2"/>
    <sheet name="Toetsingsformulier" sheetId="20" r:id="rId3"/>
    <sheet name="lijsten" sheetId="8" state="hidden" r:id="rId4"/>
    <sheet name="PvE" sheetId="14" state="hidden" r:id="rId5"/>
  </sheets>
  <definedNames>
    <definedName name="_xlnm._FilterDatabase" localSheetId="1" hidden="1">Ambitieprofiel!$B$6:$C$12</definedName>
    <definedName name="_xlnm._FilterDatabase" localSheetId="3" hidden="1">lijsten!#REF!</definedName>
    <definedName name="_xlnm.Print_Area" localSheetId="1">Ambitieprofiel!$A$1:$F$38</definedName>
    <definedName name="_xlnm.Print_Area" localSheetId="0">Projectgegevens!$A$1:$D$34</definedName>
    <definedName name="_xlnm.Print_Area" localSheetId="4">PvE!$A$1:$A$25</definedName>
    <definedName name="_xlnm.Print_Area" localSheetId="2">Toetsingsformulier!$A:$G</definedName>
    <definedName name="_xlnm.Print_Titles" localSheetId="4">PvE!$5:$5</definedName>
    <definedName name="_xlnm.Print_Titles" localSheetId="2">Toetsingsformulier!$2:$6</definedName>
    <definedName name="fase">lijsten!#REF!</definedName>
    <definedName name="keuze">lijsten!#REF!</definedName>
    <definedName name="Keuzeklasse">lijsten!$A$1:$A$5</definedName>
    <definedName name="Klasse">lijsten!$A$1:$A$4</definedName>
    <definedName name="resultaat">lijsten!#REF!</definedName>
    <definedName name="voldoet">lijsten!$C$1:$C$6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0" l="1"/>
  <c r="C36" i="9" l="1"/>
  <c r="C33" i="20" s="1"/>
  <c r="C16" i="9"/>
  <c r="C16" i="20" s="1"/>
  <c r="F12" i="9"/>
  <c r="C41" i="20" s="1"/>
  <c r="F20" i="9"/>
  <c r="C48" i="20" s="1"/>
  <c r="F23" i="9"/>
  <c r="C51" i="20" s="1"/>
  <c r="F22" i="9"/>
  <c r="C50" i="20" s="1"/>
  <c r="F21" i="9"/>
  <c r="C49" i="20" s="1"/>
  <c r="D49" i="20" s="1"/>
  <c r="F19" i="9"/>
  <c r="C47" i="20" s="1"/>
  <c r="B9" i="20"/>
  <c r="F13" i="9"/>
  <c r="C42" i="20" s="1"/>
  <c r="D42" i="20" s="1"/>
  <c r="F14" i="9"/>
  <c r="C43" i="20" s="1"/>
  <c r="F15" i="9"/>
  <c r="C44" i="20" s="1"/>
  <c r="F16" i="9"/>
  <c r="C45" i="20" s="1"/>
  <c r="C17" i="9"/>
  <c r="C17" i="20" s="1"/>
  <c r="C18" i="9"/>
  <c r="C18" i="20" s="1"/>
  <c r="C19" i="9"/>
  <c r="C19" i="20" s="1"/>
  <c r="C20" i="20"/>
  <c r="C21" i="20"/>
  <c r="C22" i="20"/>
  <c r="C23" i="9"/>
  <c r="C23" i="20" s="1"/>
  <c r="C24" i="9"/>
  <c r="C24" i="20" s="1"/>
  <c r="C25" i="9"/>
  <c r="C25" i="20" s="1"/>
  <c r="C26" i="9"/>
  <c r="C26" i="20" s="1"/>
  <c r="C27" i="9"/>
  <c r="C27" i="20" s="1"/>
  <c r="C33" i="9"/>
  <c r="C30" i="20" s="1"/>
  <c r="C34" i="9"/>
  <c r="C31" i="20" s="1"/>
  <c r="C35" i="9"/>
  <c r="C32" i="20" s="1"/>
  <c r="C37" i="9"/>
  <c r="C34" i="20" s="1"/>
  <c r="C32" i="9"/>
  <c r="C29" i="20" s="1"/>
  <c r="F7" i="9"/>
  <c r="F8" i="9"/>
  <c r="C38" i="20" s="1"/>
  <c r="D38" i="20" s="1"/>
  <c r="F9" i="9"/>
  <c r="F6" i="9"/>
  <c r="C36" i="20" s="1"/>
  <c r="C6" i="9"/>
  <c r="C12" i="9"/>
  <c r="C10" i="9"/>
  <c r="C12" i="20" s="1"/>
  <c r="D12" i="20" s="1"/>
  <c r="C7" i="9"/>
  <c r="C9" i="20" s="1"/>
  <c r="D9" i="20" s="1"/>
  <c r="C8" i="9"/>
  <c r="C10" i="20" s="1"/>
  <c r="C9" i="9"/>
  <c r="C11" i="20" s="1"/>
  <c r="C11" i="9"/>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19" i="20"/>
  <c r="B18" i="20"/>
  <c r="B17" i="20"/>
  <c r="B16" i="20"/>
  <c r="B15" i="20"/>
  <c r="B14" i="20"/>
  <c r="B13" i="20"/>
  <c r="B12" i="20"/>
  <c r="B11" i="20"/>
  <c r="B10" i="20"/>
  <c r="B8" i="20"/>
  <c r="B7" i="20"/>
  <c r="C3" i="20"/>
  <c r="D11" i="20" l="1"/>
  <c r="C14" i="20"/>
  <c r="D14" i="20" s="1"/>
  <c r="D10" i="20"/>
  <c r="C13" i="20"/>
  <c r="D13" i="20" s="1"/>
  <c r="D43" i="20"/>
  <c r="C37" i="20"/>
  <c r="D37" i="20" s="1"/>
  <c r="C39" i="20"/>
  <c r="D39" i="20" s="1"/>
  <c r="D51" i="20"/>
  <c r="D45" i="20"/>
  <c r="D41" i="20"/>
  <c r="D16" i="20"/>
  <c r="D44" i="20"/>
  <c r="D36" i="20"/>
  <c r="D30" i="20"/>
  <c r="D48" i="20"/>
  <c r="D50" i="20"/>
  <c r="D47" i="20"/>
  <c r="D29" i="20"/>
  <c r="D17" i="20" l="1"/>
  <c r="D31" i="20"/>
  <c r="D18" i="20" l="1"/>
  <c r="D32" i="20"/>
  <c r="D19" i="20" l="1"/>
  <c r="D33" i="20"/>
  <c r="C3" i="9"/>
  <c r="D20" i="20" l="1"/>
  <c r="D34" i="20"/>
  <c r="D21" i="20" l="1"/>
  <c r="E7" i="9"/>
  <c r="E8" i="9"/>
  <c r="E9" i="9"/>
  <c r="E6" i="9"/>
  <c r="D22" i="20" l="1"/>
  <c r="D23" i="20" l="1"/>
  <c r="D24" i="20" l="1"/>
  <c r="D25" i="20" l="1"/>
  <c r="D26" i="20" l="1"/>
  <c r="D27" i="20" l="1"/>
</calcChain>
</file>

<file path=xl/sharedStrings.xml><?xml version="1.0" encoding="utf-8"?>
<sst xmlns="http://schemas.openxmlformats.org/spreadsheetml/2006/main" count="352" uniqueCount="233">
  <si>
    <t>Luchtverversing</t>
  </si>
  <si>
    <r>
      <t>De CO</t>
    </r>
    <r>
      <rPr>
        <vertAlign val="subscript"/>
        <sz val="9"/>
        <color indexed="8"/>
        <rFont val="Calibri"/>
        <family val="2"/>
      </rPr>
      <t>2</t>
    </r>
    <r>
      <rPr>
        <sz val="9"/>
        <color indexed="8"/>
        <rFont val="Calibri"/>
        <family val="2"/>
      </rPr>
      <t>-concentratie is in drukbezette ruimten zoals klaslokalen een indicator voor de mate van luchtverversing. Luchtverversing is noodzakelijk om verontreinigingen in de lucht die o.a. ontstaan door aanwezigheid van mensen, hun activiteiten en gebouwinrichting af te voeren. Uit onderzoek is bekend dat een hogere CO</t>
    </r>
    <r>
      <rPr>
        <vertAlign val="subscript"/>
        <sz val="9"/>
        <color indexed="8"/>
        <rFont val="Calibri"/>
        <family val="2"/>
      </rPr>
      <t>2</t>
    </r>
    <r>
      <rPr>
        <sz val="9"/>
        <color indexed="8"/>
        <rFont val="Calibri"/>
        <family val="2"/>
      </rPr>
      <t>-concentratie (ofwel minder luchtverversing) resulteert in lagere leerprestaties. Onvoldoende luchtverversing (CO</t>
    </r>
    <r>
      <rPr>
        <vertAlign val="subscript"/>
        <sz val="9"/>
        <color indexed="8"/>
        <rFont val="Calibri"/>
        <family val="2"/>
      </rPr>
      <t>2</t>
    </r>
    <r>
      <rPr>
        <sz val="9"/>
        <color indexed="8"/>
        <rFont val="Calibri"/>
        <family val="2"/>
      </rPr>
      <t>-concentratie &gt;1200 ppm) kan bijdragen aan klachten over bedompte en muffe lucht, overdracht van infectieziekten, maar ook aan aspecifieke gezondheidsklachten als hoofdpijn.
Houd hierbij ook rekening met de doorspoeling van de ruimte. Als de ventilatie-effectiviteit in een ruimte onvoldoende is kan voldoende luchtverversing niet in alle delen van de ruimten worden gegarandeerd ('dode hoeken'). Dit kan bijdragen aan klachten over bedompte en muffe lucht.</t>
    </r>
  </si>
  <si>
    <t>Asbest</t>
  </si>
  <si>
    <t>Een goede schoonmaakbaarheid draagt bij aan het effectief verwijderen van o.a. stof, allergenen en micro-organismen.</t>
  </si>
  <si>
    <t xml:space="preserve">Kwaliteit van de toevoerlucht </t>
  </si>
  <si>
    <t xml:space="preserve">Spuiventilatie </t>
  </si>
  <si>
    <t>Effectieve en voldoende snelle beïnvloeding van de ruimtetemperatuur blijkt in de praktijk noodzakelijk om klachten over het binnenklimaat te voorkomen.</t>
  </si>
  <si>
    <t>Regelbaarheid van de verlichting en de mogelijkheid voor het voorkomen van verblinding blijkt in de praktijk noodzakelijk om klachten over visueel comfort te voorkomen. Bovendien draagt dit bij aan de optimale zichtbaarheid van het (digitale) schoolbord.</t>
  </si>
  <si>
    <t xml:space="preserve">Het ontbreken van helderheidswering draagt bij aan klachten over visueel comfort. Helderheidswering is noodzakelijk voor de zichtbaarheid van het (digitale) schoolbord en kan verblinding door zonlicht en/of daglicht voorkomen. </t>
  </si>
  <si>
    <t>Optimale daglichttoetreding draagt bij aan een positieve beleving van het visueel comfort en wordt geassocieerd met verhoogde leerprestaties. Bovendien is het een energiezuinige wijze van verlichten.</t>
  </si>
  <si>
    <t>Een lage verlichtingssterkte draagt bij aan klachten over visueel comfort, met name voor (oudere) docenten.</t>
  </si>
  <si>
    <t xml:space="preserve">Ruimtevolume </t>
  </si>
  <si>
    <t xml:space="preserve">Schoonmaakbaarheid </t>
  </si>
  <si>
    <t>Voldoet</t>
  </si>
  <si>
    <t>PvE Frisse Scholen</t>
  </si>
  <si>
    <t>Effect als niet wordt voldaan aan eisen PvE</t>
  </si>
  <si>
    <t>Een hoger energiegebruik leidt tot hogere exploitatiekosten.</t>
  </si>
  <si>
    <t>Toetsingsresultaat</t>
  </si>
  <si>
    <t>Voldoet niet</t>
  </si>
  <si>
    <t>Met een grotere vrije hoogte kan een goede luchtkwaliteit in de leefzone langer worden gegarandeerd. Extra ruimtevolume fungeert als buffer.</t>
  </si>
  <si>
    <t>Individuele beïnvloeding</t>
  </si>
  <si>
    <t>n.v.t.</t>
  </si>
  <si>
    <t>Datum:</t>
  </si>
  <si>
    <t>Wordt aan eis voldaan?</t>
  </si>
  <si>
    <t>geen eis</t>
  </si>
  <si>
    <t>Naam school:</t>
  </si>
  <si>
    <t>Adres:</t>
  </si>
  <si>
    <t>Postcode + Plaats:</t>
  </si>
  <si>
    <t>Contactpersoon:</t>
  </si>
  <si>
    <t>e-mail:</t>
  </si>
  <si>
    <t>Telefoon:</t>
  </si>
  <si>
    <t>Naam adviesbureau:</t>
  </si>
  <si>
    <t>Adviseur:</t>
  </si>
  <si>
    <t>Thema</t>
  </si>
  <si>
    <t>Opmerkingen</t>
  </si>
  <si>
    <t>Ambitieniveau</t>
  </si>
  <si>
    <t>Toetsingscriterium</t>
  </si>
  <si>
    <t xml:space="preserve">Energieprestatie </t>
  </si>
  <si>
    <t>Ruimtevolume</t>
  </si>
  <si>
    <t>Emissies van apparatuur</t>
  </si>
  <si>
    <t>Schoonmaakbaarheid</t>
  </si>
  <si>
    <t>Tabaksrook</t>
  </si>
  <si>
    <t>Toiletten</t>
  </si>
  <si>
    <t>Legionella</t>
  </si>
  <si>
    <t>Kwaliteit van de toevoerlucht</t>
  </si>
  <si>
    <t xml:space="preserve">Individuele beïnvloeding </t>
  </si>
  <si>
    <t>Helderheidswering</t>
  </si>
  <si>
    <t>Kunstlicht</t>
  </si>
  <si>
    <t>Installatiegeluid</t>
  </si>
  <si>
    <t>Klasse C</t>
  </si>
  <si>
    <t>Klasse B</t>
  </si>
  <si>
    <t>Klasse A</t>
  </si>
  <si>
    <t>KLASSE C</t>
  </si>
  <si>
    <t>KLASSE B</t>
  </si>
  <si>
    <t>KLASSE A</t>
  </si>
  <si>
    <t>Energie</t>
  </si>
  <si>
    <t>Oplevering</t>
  </si>
  <si>
    <t>Daglicht</t>
  </si>
  <si>
    <t>Blootstelling aan asbest brengt ernstige gezondheidsrisico's met zich mee.</t>
  </si>
  <si>
    <t>Lokaal thermisch discomfort</t>
  </si>
  <si>
    <t>Ruimteakoestiek</t>
  </si>
  <si>
    <t>Luchtgeluidisolatie</t>
  </si>
  <si>
    <t>Contactgeluidisolatie</t>
  </si>
  <si>
    <t>Geluidwering van de gevel</t>
  </si>
  <si>
    <t>Bij een beperkte geluidwering van de gevel is het achtergrondgeluidniveau ten gevolge van buitengeluid hoger, wat kan bijdragen aan klachten over geluidhinder. Een hoog achtergrondgeluidniveau heeft bovendien een negatief effect op de spraakverstaanbaarheid.</t>
  </si>
  <si>
    <t>De spraakverstaanbaarheid wordt negatief beinvloed door een te lange nagalmtijd (en een hoog achtergrondgeluidniveau).</t>
  </si>
  <si>
    <t>Overschrijding en onderschrijding van de temperatuureisen draagt bij aan klachten over warmte of koude, maar ook aan aspecifieke gezondheidsklachten als hoofdpijn. Onderzoek toont bovendien aan dat de temperatuur de leerprestaties beïnvloedt.</t>
  </si>
  <si>
    <t>Een slecht rendement leidt tot hogere exploitatiekosten.</t>
  </si>
  <si>
    <t>Het energiegebruik door koeling stijgt en het thermisch comfort wordt slechter. Gevolgen zijn dus meer klachten en hogere exploitatielasten.</t>
  </si>
  <si>
    <t>Zonder energiezuinige verlichting is er een hogere elektriciteitsrekening. Bij niet toepassen van regelsystemen is er meer personele inzet en bewustzijn nodig om energie te besparen (discipline voor uitschakelen verlichting etc.)</t>
  </si>
  <si>
    <t>Een hoog installatiegeluidniveau draagt bij aan klachten over geluidhinder. Een hoog achtergrondgeluidniveau heeft bovendien een negatief effect op de spraakverstaanbaarheid.</t>
  </si>
  <si>
    <t>Een verminderde luchtgeluidisolatie verhoogd het risico op overlast van geluiden (o.a. spraak) uit andere ruimten in het gebouw. Een hoog achtergrondgeluidniveau heeft bovendien een negatief effect op de spraakverstaanbaarheid.</t>
  </si>
  <si>
    <t xml:space="preserve">Een verminderde contactgeluidisolatie verhoogd het risico op overlast van geluiden (m.n. geluid van schuivend meubilair of loopgeluid) uit andere delen van het gebouw. </t>
  </si>
  <si>
    <t>Onvoldoende hygiëne van mechanische ventilatiesystemen heeft een negatieve invloed op de kwaliteit van de lucht die in de ruimten wordt ingeblazen. Dit leidt met name tot klachten over 'droge lucht' (veroorzaakt doordat verontreinigingen de slijmvliezen van o.a. neus, ogen en keel irriteren).</t>
  </si>
  <si>
    <t>Verspreiding van toiletluchtjes draagt bij aan geurhinder.</t>
  </si>
  <si>
    <t>Blootstelling aan tabaksrook is schadelijk voor de gezondheid.</t>
  </si>
  <si>
    <t>Blootstelling aan de legionellabacterie kan leiden tot een infectie van de luchtwegen en de longen. Dit kan levensbedreigend zijn.</t>
  </si>
  <si>
    <t>Blootstelling aan emissies van apparatuur kunnen bijdragen aan klachten over 'droge lucht' (veroorzaakt doordat verontreinigingen de slijmvliezen van o.a. neus, ogen en keel irriteren) en geurhinder.</t>
  </si>
  <si>
    <t xml:space="preserve">Emissies van bouw- en interieurmaterialen zijn een bron van luchtverontreiniging. Blootstelling hieraan kan leiden tot klachten over 'droge lucht' (veroorzaakt doordat verontreinigingen de slijmvliezen van o.a. neus, ogen en keel irriteren) en geurhinder. Specifiek voor schadelijke weekmakers/ftalaten (zoals DEHP, DBP en BBP) geldt dat blootstelling in verband wordt gebracht met het ontstaan van astma en allergieën. </t>
  </si>
  <si>
    <t>Onbekend</t>
  </si>
  <si>
    <t>Lucht</t>
  </si>
  <si>
    <t>Temperatuur</t>
  </si>
  <si>
    <t>Licht</t>
  </si>
  <si>
    <t>Geluid</t>
  </si>
  <si>
    <t>Thermische isolatie gebouwschil*</t>
  </si>
  <si>
    <t>Energie-efficiënte ventilatie*</t>
  </si>
  <si>
    <t>Energie-efficiënte verwarming*</t>
  </si>
  <si>
    <t>Energie-efficiënte koeling*</t>
  </si>
  <si>
    <t>Energie-efficiënte verlichting*</t>
  </si>
  <si>
    <t>Duurzame energie</t>
  </si>
  <si>
    <t>Asbest*</t>
  </si>
  <si>
    <t>- Voor de toepassing van duurzame energie is een haalbaarheidsstudie uitgevoerd. Alle financieel haalbare voorzieningen voor het opwekken van duurzame energie zijn getroffen.</t>
  </si>
  <si>
    <t>Geen of een minder efficiënte warmteterugwinning leidt tot een minder goed comfort en hogere exploitatiekosten. Onnodig ventileren leidt tot hogere exploitatiekosten.</t>
  </si>
  <si>
    <t>Inzicht in het energiegebruik kan aanleiding zijn tot besparing en brengt mogelijke afwijkingen aan het licht.</t>
  </si>
  <si>
    <t>Door gebruik te maken van duurzame, hernieuwbare energie hebben we minder energie uit fossiele bronnen nodig. De voorraad kolen, olie en gas raakt ooit op èn verbranding van fossiele brandstoffen schaadt het milieu.</t>
  </si>
  <si>
    <t>Emissies van materialen</t>
  </si>
  <si>
    <t>Versie 2021</t>
  </si>
  <si>
    <t>Nieuwbouw: 
- Het primair fossiel energiegebruik (BENG 2) is gelijk aan of lager dan vereist in het bouwbesluit.
- De energiebehoefte (BENG 1) is gelijk aan of lager dan vereist in het bouwbesluit.
- Het aandeel hernieuwbare energie (BENG 3) is minimaal 40%.
Bestaande bouw: 
- Het energielabel is minimaal C.</t>
  </si>
  <si>
    <t>Nieuwbouw: 
- Het primair fossiel energiegebruik (BENG 2) is minimaal 25% lager dan vereist in het bouwbesluit.
- De energiebehoefte (BENG 1) is minimaal 20% lager dan vereist in het bouwbesluit.
- Het aandeel hernieuwbare energie (BENG 3) is minimaal 55%.
Bestaande bouw: 
- Het energielabel is minimaal B.</t>
  </si>
  <si>
    <t>Nieuwbouw: 
- Het primair fossiel energiegebruik (BENG 2) is minimaal 50% lager dan vereist in het bouwbesluit.
- De energiebehoefte (BENG 1) is minimaal 40% lager dan vereist in het bouwbesluit.
- Het aandeel hernieuwbare energie (BENG 3) is minimaal 70%.
Bestaande bouw: 
- Het energielabel is minimaal A+.</t>
  </si>
  <si>
    <t>De gebouwschil is bepalend voor de benodigde vermogens voor verwarming. Bij niet voldoen aan deze eis wordt de vervangingsinvestering van installaties groter.</t>
  </si>
  <si>
    <t>- Voor gesloten delen:
    - De warmteweerstand voldoet minimaal aan de eisen voor nieuwbouw, zoals aangegeven in artikel 5.3 en tabel 5.1 van het bouwbesluit. 
- Voor ramen, deuren en kozijnen:
    - De gemiddelde warmtedoorgangscoëfficient bedraagt maximaal 1,65 W/m2K. (inclusief kozijn). 
- De luchtdoorlatendheid van de gebouwschil (qv;10) bedraagt maximaal 0,6 dm3/s.m2.
- Bij volledige vervanging van de gevel:
    - De warmteweerstand voldoet minimaal aan de eisen voor nieuwbouw, zoals aangegeven in artikel 5.3 en tabel 5.1 van het bouwbesluit.
    - De luchtdoorlatendheid van de gebouwschil (qv;10) bedraagt maximaal 0,2 dm3/s.m2.</t>
  </si>
  <si>
    <t>- Voor gesloten delen:
    - De warmteweerstand voldoet minimaal aan de eisen voor nieuwbouw, zoals aangegeven in artikel 5.3 en tabel 5.1 van het bouwbesluit.
- Voor ramen, deuren en kozijnen:
    - De gemiddelde warmtedoorgangscoëfficient bedraagt maximaal 1,2 W/m2K (inclusief kozijn).
- De luchtdoorlatendheid van de gebouwschil (qv;10) bedraagt maximaal 0,4 dm3/s.m2.
- Bij volledige vervanging van de gevel:
    - De warmteweerstand voldoet minimaal aan de eisen voor nieuwbouw, zoals aangegeven in artikel 5.3 en tabel 5.1 van het bouwbesluit.
    - De luchtdoorlatendheid van de gebouwschil (qv;10) bedraagt maximaal 0,15 dm3/s.m2.</t>
  </si>
  <si>
    <r>
      <t>- Voor gesloten delen: 
    - De warmteweerstand bedraagt minimaal het rechtens verkregen niveau met een minimum van:
1,4 m</t>
    </r>
    <r>
      <rPr>
        <vertAlign val="superscript"/>
        <sz val="9"/>
        <rFont val="Calibri"/>
        <family val="2"/>
      </rPr>
      <t>2</t>
    </r>
    <r>
      <rPr>
        <sz val="9"/>
        <rFont val="Calibri"/>
        <family val="2"/>
      </rPr>
      <t>K/W.
- Voor ramen, deuren en kozijnen: 
    - De gemiddelde warmtedoorgangscoëfficient bedraagt maximaal 1,65 W/m</t>
    </r>
    <r>
      <rPr>
        <vertAlign val="superscript"/>
        <sz val="9"/>
        <rFont val="Calibri"/>
        <family val="2"/>
      </rPr>
      <t>2</t>
    </r>
    <r>
      <rPr>
        <sz val="9"/>
        <rFont val="Calibri"/>
        <family val="2"/>
      </rPr>
      <t>K. (inclusief kozijn).
- De luchtdoorlatendheid van de gebouwschil (qv;10) bedraagt maximaal 1,0 dm</t>
    </r>
    <r>
      <rPr>
        <vertAlign val="superscript"/>
        <sz val="9"/>
        <rFont val="Calibri"/>
        <family val="2"/>
      </rPr>
      <t>3</t>
    </r>
    <r>
      <rPr>
        <sz val="9"/>
        <rFont val="Calibri"/>
        <family val="2"/>
      </rPr>
      <t>/s.m</t>
    </r>
    <r>
      <rPr>
        <vertAlign val="superscript"/>
        <sz val="9"/>
        <rFont val="Calibri"/>
        <family val="2"/>
      </rPr>
      <t>2</t>
    </r>
    <r>
      <rPr>
        <sz val="9"/>
        <rFont val="Calibri"/>
        <family val="2"/>
      </rPr>
      <t>.
- Bij volledige vervanging van de gevel:
    - De warmteweerstand voldoet minimaal aan de eisen voor nieuwbouw, zoals aangegeven in artikel 5.3 en tabel 5.1 van het bouwbesluit. 
    - De luchtdoorlatendheid van de gebouwschil (qv;10) bedraagt maximaal 0,4 dm</t>
    </r>
    <r>
      <rPr>
        <vertAlign val="superscript"/>
        <sz val="9"/>
        <rFont val="Calibri"/>
        <family val="2"/>
      </rPr>
      <t>3</t>
    </r>
    <r>
      <rPr>
        <sz val="9"/>
        <rFont val="Calibri"/>
        <family val="2"/>
      </rPr>
      <t>/s.m</t>
    </r>
    <r>
      <rPr>
        <vertAlign val="superscript"/>
        <sz val="9"/>
        <rFont val="Calibri"/>
        <family val="2"/>
      </rPr>
      <t>2</t>
    </r>
    <r>
      <rPr>
        <sz val="9"/>
        <rFont val="Calibri"/>
        <family val="2"/>
      </rPr>
      <t>.</t>
    </r>
  </si>
  <si>
    <t>- Mechanische ventilatiesystemen hebben een energiezuinige ventilator (IE3-elektromotor of beter) met toerenregeling.
- Een mechanisch ventilatiesysteem wordt ten minste geregeld op basis van weekprogramma (inclusief  vakantieprogramma) en is voorzien van een overwerktimer. Daarnaast is er een regeling voor zomernachtventilatie.
- Een ventilatiesysteem met mechanische luchttoe- en afvoer is voorzien van warmteterugwinning met een minimaal rendement van 73%.</t>
  </si>
  <si>
    <t>- Mechanische ventilatiesystemen hebben een energiezuinige ventilator (IE3-elektromotor of beter) met toerenregeling.
- Een mechanisch ventilatiesysteem wordt ten minste geregeld op basis van weekprogramma (inclusief  vakantieprogramma) en is voorzien van een overwerktimer. Daarnaast is er een regeling voor zomernachtventilatie.
- Een ventilatiesysteem met mechanische luchttoe- en afvoer is voorzien van warmteterugwinning met een minimaal rendement van 75%.</t>
  </si>
  <si>
    <t>- Mechanische ventilatiesystemen hebben een energiezuinige ventilator (IE3-elektromotor of beter) met toerenregeling.
- Een mechanisch ventilatiesysteem wordt ten minste geregeld op basis van weekprogramma (inclusief  vakantieprogramma) en is voorzien van een overwerktimer. Daarnaast is er een regeling voor zomernachtventilatie.
- Een ventilatiesysteem met mechanische luchttoe- en afvoer is voorzien van warmteterugwinning met een minimaal rendement van 80%.</t>
  </si>
  <si>
    <t>- De warmteopwekking heeft een rendement van minimaal 95%.
- De warmtedistributie heeft een rendement van minimaal 90%
- De centrale warmte-opwekking wordt ten minste geregeld op basis van kloktijden, inclusief een weekend- en vakantieprogramma.
- De verwarming kan per ruimte worden (na)geregeld.</t>
  </si>
  <si>
    <t>- De warmteopwekking heeft een rendement van minimaal 95%.
- De warmtedistributie heeft een rendement van minimaal 95%
- De centrale warmte-opwekking wordt ten minste geregeld op basis van kloktijden, inclusief een weekend- en vakantieprogramma.
- De verwarming kan per ruimte worden (na)geregeld.
- Bij volledige vervanging van zowel de warmteopwekking als de warmtedistributie: De warmtevoorziening dient hoofdzakelijk aardgasvrij te worden uitgevoerd.</t>
  </si>
  <si>
    <t>- De warmteopwekking heeft een rendement van minimaal 95%.
- De warmtedistributie heeft een rendement van minimaal 95%
- De centrale warmte-opwekking wordt ten minste geregeld op basis van kloktijden, inclusief een weekend- en vakantieprogramma.
- De regeling van de verwarming en ventilatie in verblijfsruimten is geïntegreerd. De regeling vindt plaats op basis van de CO2-concentratie in de ruimte.
- Bij volledige vervanging van zowel de warmteopwekking als de warmtedistributie: De warmtevoorziening dient hoofdzakelijk aardgasvrij te worden uitgevoerd.</t>
  </si>
  <si>
    <t>-	Op alle daglichtopeningen (inclusief daklichten) behoudens de noordzijde is buitenzonwering (bijvoorbeeld screens of uitvalschermen of vaste zonwering zoals overstekken) aanwezig.
-	De warmteproductie door verlichting en andere gebouwgebonden apparatuur, met uitzondering van luchtbehandeling, bedraagt maximaal 15 W/m2.
-	Het mechanische ventilatiesysteem is voorzien van een automatische regeling voor zomernachtventilatie.
-	Er zijn spuiventilatievoorzieningen aanwezig overeenkomstig de eisen onder Luchtkwaliteit.
-	Het gebouw is niet voorzien van mechanische koeling OF de mechanische koeling heeft een SEER van minimaal 15,4 bepaald volgens AHRI 210/240.</t>
  </si>
  <si>
    <t>-	Op alle daglichtopeningen (inclusief daklichten) behoudens de noordzijde is buitenzonwering (bijvoorbeeld screens of uitvalschermen of vaste zonwering zoals overstekken) aanwezig.
-	De warmteproductie door verlichting en andere gebouwgebonden apparatuur, met uitzondering van luchtbehandeling, bedraagt maximaal 15 W/m2.
-	Het mechanische ventilatiesysteem is voorzien van een automatische regeling voor zomernachtventilatie.
-	Er zijn spuiventilatievoorzieningen aanwezig overeenkomstig de eisen onder Luchtkwaliteit.</t>
  </si>
  <si>
    <t>-	Het geïnstalleerd vermogen van de verlichting in verblijfsruimten bedraagt maximaal 10 W/m2.
-	De verlichting in verblijfsruimten kan per ruimte worden geschakeld, met een gescheiden gang- en raamzone.
-	De verlichting in toiletten en bergingen is geschakeld met behulp van aanwezigheidsdetectie.
-	De verlichting in ruimten waar daglicht aanwezig is wordt geregeld op basis van het daglichtaanbod.</t>
  </si>
  <si>
    <t>-	Het geïnstalleerd vermogen van de verlichting in verblijfsruimten bedraagt maximaal 7,5 W/m2.
-	De verlichting in verblijfsruimten is geschakeld door middel van aanwezigheidsdetectie, welke kan worden overruled door de gebruiker.
-	De verlichting in toiletten en bergingen is geschakeld met behulp van aanwezigheidsdetectie.
-	De verlichting in ruimten waar daglicht aanwezig is wordt geregeld op basis van het daglichtaanbod.</t>
  </si>
  <si>
    <t>-	Het geïnstalleerd vermogen van de verlichting in verblijfsruimten bedraagt maximaal 5 W/m2.
-	De verlichting in verblijfsruimten is geschakeld door middel van aanwezigheidsdetectie, welke kan worden overruled door de gebruiker.
-	De verlichting in toiletten en bergingen is geschakeld met behulp van aanwezigheidsdetectie.
-	De verlichting in ruimten waar daglicht aanwezig is wordt geregeld op basis van het daglichtaanbod.</t>
  </si>
  <si>
    <t>Kwaliteitsborging</t>
  </si>
  <si>
    <t>-	De CO2-concentratie in leslokalen (in de ademzone) is tijdens gebruikstijd maximaal 1.200 ppm.
-	Het ventilatiedebiet (hoeveelheid verse luchttoe- en/of afvoer) is minimaal 6 dm³/s (21,6 m³/uur) per persoon.</t>
  </si>
  <si>
    <t>-	De CO2-concentratie in leslokalen (in de ademzone) is tijdens gebruikstijd maximaal 950 ppm.
-	Het ventilatiedebiet (hoeveelheid verse luchttoe- en/of afvoer) is minimaal 8,5 dm3/s (30,6 m3/uur) per persoon.</t>
  </si>
  <si>
    <t>-	De CO2-concentratie in leslokalen (in de ademzone) is tijdens gebruikstijd maximaal 800 ppm.
-	Het ventilatiedebiet (hoeveelheid verse luchttoe- en/of afvoer) is minimaal 12 dm3/s (43,2 m3/uur) per persoon.</t>
  </si>
  <si>
    <t xml:space="preserve">-	De capaciteit van de spuiventilatievoorzieningen is minimaal 6 dm³/s per m² vloeroppervlak.
</t>
  </si>
  <si>
    <t>-	De capaciteit van de spuiventilatievoorzieningen is op ruimteniveau minimaal 9 dm³/s per m² vloeroppervlak.</t>
  </si>
  <si>
    <t xml:space="preserve">-	De capaciteit van de spuiventilatievoorzieningen is op ruimteniveau minimaal 6 dm³/s per m² vloeroppervlak.	
</t>
  </si>
  <si>
    <t>-	In leslokalen is de afstand van vloer tot (verlaagd) plafond minimaal 3,2 m.</t>
  </si>
  <si>
    <t>-	In leslokalen is de afstand van vloer tot (verlaagd) plafond minimaal 2,8 m.</t>
  </si>
  <si>
    <t>-	In leslokalen is de afstand van vloer tot (verlaagd) plafond minimaal 2,6 m.</t>
  </si>
  <si>
    <t>-	Aanwezige ventilatiesystemen (natuurlijk of mechanisch) zijn zodanig gematerialiseerd, geproduceerd en afgewerkt dat na ingebruikname de luchtkwaliteit niet nadelig kan worden beïnvloed.
-	Er wordt geen gebruik gemaakt van recirculatie, behalve in all-airsystemen omwille van aanwarming van het gebouw buiten gebruikstijd (recirculatie op ruimteniveau is wel toegestaan).
-	Bij warmteterugwinning wordt gebruik gemaakt van een type warmteterugwinsysteem dat een hoge mate van scheiding (max. 5% lekkage) tussen retourlucht en toevoerlucht garandeert  (bijv. een kruiswisselaar, warmtewiel of twincoil). 
-	De afstand tussen een afvoervoorziening voor luchtverversing en een instroomopening voor de toevoer van verse lucht is zodanig dat de volgens NEN1087 bepaalde verdunningsfactor maximaal 0,01 is. 
-	De afstand tussen een rookgasafvoer van een gasgestookt verbrandingstoestel en een instroomopening voor de toevoer van verse lucht is zodanig dat de volgens NEN2757 bepaalde verdunningsfactor maximaal 0,01 is. 
-	Het ventilatiesysteem is zodanig ontworpen en uitgevoerd dat hygiënisch onderhoud mogelijk is. De hoofdkanalen zijn op strategische plaatsen voorzien van inspectieluiken van dusdanige afmetingen dat ze tevens gebruikt kunnen worden voor het schoonmaken van de kanalen. De in het luchtkanaal ingebouwde ventilatiecomponenten zijn zo veel mogelijk toegankelijk en demontabel voor schoonmaak, onderhoud en vervanging.
-	Luchtvoerkanalen en luchtbehandelingskasten moet zo rein mogelijk worden gehouden tijdens realisatie (bijv. openingen van luchtkanalen worden op de bouwplaats afgedopt). Hiermee is het ventilatiesysteem zo veel mogelijk schoon en stofvrij bij oplevering, zodat de kans op stofverplaatsing door het luchtbehandelingssysteem naar de diverse ruimten zo klein mogelijk is.</t>
  </si>
  <si>
    <t>-	Aanwezige ventilatiesystemen (natuurlijk of mechanisch) zijn zodanig gematerialiseerd, geproduceerd en afgewerkt dat na ingebruikname de luchtkwaliteit niet nadelig kan worden beïnvloed.
-	Er wordt geen gebruik gemaakt van recirculatie (recirculatie op ruimteniveau is wel toegestaan).
-	Bij warmteterugwinning wordt gebruik gemaakt van een type warmteterugwinsysteem dat 100% scheiding tussen retourlucht en toevoerlucht garandeert (bijv. een kruiswisselaar of twincoil).
-	De afstand tussen een afvoervoorziening voor luchtverversing en een instroomopening voor de toevoer van verse lucht is zodanig dat de volgens NEN1087 bepaalde verdunningsfactor maximaal 0,01 is. 
-	De afstand tussen een rookgasafvoer van een gasgestookt verbrandingstoestel en een instroomopening voor de toevoer van verse lucht is zodanig dat de volgens NEN2757 bepaalde verdunningsfactor maximaal 0,01 is. 
-	Het ventilatiesysteem is zodanig ontworpen en uitgevoerd dat hygiënisch onderhoud mogelijk is. De hoofdkanalen zijn op strategische plaatsen voorzien van inspectieluiken van dusdanige afmetingen dat ze tevens gebruikt kunnen worden voor het schoonmaken van de kanalen. De in het luchtkanaal ingebouwde ventilatiecomponenten zijn zo veel mogelijk toegankelijk en demontabel voor schoonmaak, onderhoud en vervanging.
-	Luchtvoerkanalen en luchtbehandelingskasten moet zo rein mogelijk worden gehouden tijdens realisatie (bijv. openingen van luchtkanalen worden op de bouwplaats afgedopt). Hiermee is het ventilatiesysteem zo veel mogelijk schoon en stofvrij bij oplevering, zodat de kans op stofverplaatsing door het luchtbehandelingssysteem naar de diverse ruimten zo klein mogelijk is.
-	Luchttoevoerkanalen en luchtbehandelingskasten worden voor ingebruikname goed inwendig gereinigd.</t>
  </si>
  <si>
    <t>Fijnstof</t>
  </si>
  <si>
    <t>-	Bij nieuwbouw en renovatie van scholen op een belaste locatie worden maatregelen genomen om de invloed van de luchtkwaliteit buiten op de binnenlucht te verminderen:
    -	Aanvoer van verse buitenlucht vindt plaats op het dak of aan de verkeersluwe zijde (gevel of een lager gelegen dakvlak).
    -	Openen van ramen is niet nodig voor temperatuurbeheersing. Om aan de gestelde eisen voor de temperatuur in de zomer te voldoen is lokaal regelbare mechanische koeling met voldoende capaciteit beschikbaar.
    -	Alleen bij nieuwbouw: De luchtdoorlatendheid van de gevel (qv,10) maximaal 0,15 is (zie Klasse A-eisen voor thermische isolatie gebouwschil).
-	Mechanische ventilatiesystemen zijn voorzien van filters in de toevoerlucht met een rendement ePM1 van minimaal 70% (NEN-EN-ISO 16890: ODA 2 / SUP2).
-	Bij scholen op belaste locaties geldt dat mechanische ventilatiesystemen zijn voorzien van filters met een rendement ePM1 van minimaal 80% (NEN-EN-ISO 16890: ODA 3 / SUP2).</t>
  </si>
  <si>
    <t>-	Nieuwbouw van scholen vindt niet plaats op een belaste locatie.
-	Bij renovatie op een belaste locatie worden maatregelen genomen om de invloed van de luchtkwaliteit buiten op de binnenlucht te verminderen:
    -	Aanvoer van verse buitenlucht vindt plaats aan de verkeersluwe zijde (gevel of een lager gelegen dakvlak).
    -	Openen van ramen is niet nodig voor temperatuurbeheersing. Om aan de gestelde eisen voor de temperatuur in de zomer te voldoen is lokaal regelbare mechanische koeling met voldoende capaciteit beschikbaar.
-	Mechanische ventilatiesystemen zijn voorzien van filters in de toevoerlucht met een rendement ePM1 van minimaal 70% (NEN-EN-ISO 16890: ODA 2 / SUP2).
-	Bij scholen op belaste locaties geldt dat mechanische ventilatiesystemen zijn voorzien van filters met een rendement ePM1 van minimaal 80% (NEN-EN-ISO 16890: ODA 3 / SUP2).</t>
  </si>
  <si>
    <t>-	Nieuwbouw van scholen vindt niet plaats op een belaste locatie.
-	Bij renovatie op een belaste locatie worden maatregelen genomen om de invloed van de luchtkwaliteit buiten op de binnenlucht te verminderen:
    -	Aanvoer van verse buitenlucht vindt plaats aan de verkeersluwe zijde (gevel of een lager gelegen dakvlak).
    -	Openen van ramen is niet nodig voor temperatuurbeheersing. Om aan de gestelde eisen voor de temperatuur in de zomer te voldoen is lokaal regelbare mechanische koeling met voldoende capaciteit beschikbaar.
-	Mechanische ventilatiesystemen zijn voorzien van filters in de toevoerlucht met een rendement ePM1 van minimaal 80% (NEN-EN-ISO 16890: ODA 2 / SUP1).
-	Bij (bestaande) scholen op belaste locaties geldt dat mechanische ventilatiesystemen zijn voorzien van filters met een rendement ePM1 van minimaal 90% (NEN-EN-ISO 16890: ODA 3 / SUP1).</t>
  </si>
  <si>
    <t>-	De formaldehydeconcentratie is maximaal 120 microgram/m³.
-	De totale vluchtige organische stoffen ofwel TVOC-concentratie bedraagt maximaal 200 microgram/m3. 
-	Bouw- en inrichtingsmaterialen bevatten geen schadelijke weekmakers/ftalaten (zoals DEHP, DBP en BBP).</t>
  </si>
  <si>
    <t>-	De formaldehydeconcentratie is maximaal 30 microgram/m³.
-	De totale vluchtige organische stoffen ofwel TVOC-concentratie bedraagt maximaal 200 microgram/m3. 
-	Bouw- en inrichtingsmaterialen bevatten geen schadelijke weekmakers/ftalaten (zoals DEHP, DBP en BBP).</t>
  </si>
  <si>
    <t>-	Verontreinigende apparatuur (bijv. printers, copiers) staat in een aparte ruimte die op onderdruk staat t.o.v. omringende ruimten.
-	De lucht uit reproruimten wordt direct uit deze ruimten naar buiten afgevoerd waardoor o.a. geurverspreiding in het gebouw wordt voorkomen.</t>
  </si>
  <si>
    <t>-	Verontreinigende apparatuur (bijv. printers, copiers) is voorzien van bronafzuiging.
-	De lucht uit reproruimten wordt direct uit deze ruimten naar buiten afgevoerd waardoor o.a. geurverspreiding in het gebouw wordt voorkomen.</t>
  </si>
  <si>
    <t>-	De constructie en detaillering bevordert geen aanhechting van stof, vuil, vocht e.d. 
-	Vloerbedekking in leslokalen is eenvoudig reinigbaar.</t>
  </si>
  <si>
    <t>-	In het gebouw en op het schoolterrein wordt niet gerookt.</t>
  </si>
  <si>
    <t>-	Geurverspreiding vanuit toiletten naar elders in het gebouw wordt voorkomen.
-	De toiletruimten worden continu op onderdruk gehouden t.o.v. de omliggende ruimten.
-	De afvoercapaciteit van de toiletten bedraagt minimaal 50 m3/uur afzuiging per toilet(pot)/urinoir.
-	De lucht uit toiletten wordt beschouwd als retourlucht en wordt direct uit deze ruimten naar buiten afgevoerd.
-	Vloeren en wanden (tot min. 70 cm hoogte) zijn zo uitgevoerd dat urine niet in het materiaal kan trekken.</t>
  </si>
  <si>
    <t>-	Geurverspreiding vanuit toiletten naar elders in het gebouw wordt voorkomen.
-	De toiletruimten worden continu op onderdruk gehouden t.o.v. de omliggende ruimten.
-	De afvoercapaciteit van de toiletten bedraagt minimaal 50 m3/uur afzuiging per toilet(pot)/urinoir.
-	De lucht uit toiletten wordt beschouwd als retourlucht en wordt direct uit deze ruimten naar buiten afgevoerd. De toiletgroepen zijn hiervoor aangesloten op een separaat ventilatiesysteem.
-	Vloeren en wanden (tot min. 70 cm hoogte) zijn zo uitgevoerd dat urine niet in het materiaal kan trekken.</t>
  </si>
  <si>
    <t>-	Installaties voor warm en koud tapwater moeten worden uitgevoerd conform de bepalingen in ISSO-publicatie 55.1 Legionellabestrijding.</t>
  </si>
  <si>
    <t>-	In het schoolgebouw is geen asbest aanwezig dat een actueel risico oplevert (er is sprake van een risico als asbest niet of nauwelijks met een bindmateriaal is toegepast, of als asbesthoudende materiaal beschadigd of verweerd is).
-	Wanneer asbest in het gebouw aanwezig is dat geen actueel risico oplevert is, is bekend waar dit aanwezig is en wat de risico’s zijn. Dit is vastgelegd in een asbestbeheersplan.</t>
  </si>
  <si>
    <t>-	De operatieve temperatuur (combinatie van de luchttemperatuur en stralingstemperatuur) ligt in het stookseizoen tussen 18 en 25°C.
-	Het verwarmingssysteem is zodanig gedimensioneerd en uitgevoerd dat de operatieve temperatuur in de verblijfsruimten minimaal 19°C is.</t>
  </si>
  <si>
    <t>-	De operatieve temperatuur (combinatie van de luchttemperatuur en stralingstemperatuur) ligt in het stookseizoen tussen 19 en 24°C.
-	Het verwarmingssysteem is zodanig gedimensioneerd en uitgevoerd dat de operatieve temperatuur in de verblijfsruimten minimaal 20°C is.</t>
  </si>
  <si>
    <t>-	De operatieve temperatuur (combinatie van de luchttemperatuur en stralingstemperatuur) ligt in het stookseizoen tussen 20 en 23°C.
-	Het verwarmingssysteem is zodanig gedimensioneerd en uitgevoerd dat de operatieve temperatuur in de verblijfsruimten minimaal 21°C is.</t>
  </si>
  <si>
    <t>-	Voor de temperatuur in de zomer en het tussenseizoen geldt een glijdende temperatuurschaal, waarbij de grenswaarden van de temperatuur binnen enigszins oplopen met de buitentemperatuur volgens de volgende formule: 
-	operatieve temperatuur binnen = 0,33 lopende gemiddelde buitentemperatuur +16,4 ± 4°C.
-	In situaties zonder passieve koeling (o.a. ruimten zonder te openen ramen of ruimten met lokaal regelbare actieve koeling) geldt aanvullend dat de operatieve temperatuur niet hoger wordt dan 27°C.</t>
  </si>
  <si>
    <t>-	Voor de temperatuur in de zomer en het tussenseizoen geldt een glijdende temperatuurschaal, waarbij de grenswaarden van de temperatuur binnen enigszins oplopen met de buitentemperatuur volgens de volgende formule: 
-	operatieve temperatuur binnen = 0,33 lopende gemiddelde buitentemperatuur +16,4 ± 2°C.
-	In situaties zonder passieve koeling (o.a. ruimten zonder te openen ramen of ruimten met lokaal regelbare actieve koeling) geldt aanvullend dat de operatieve temperatuur niet hoger wordt dan 25,5°C.</t>
  </si>
  <si>
    <t>-	Voor de temperatuur in de zomer en het tussenseizoen geldt een glijdende temperatuurschaal, waarbij de grenswaarden van de temperatuur binnen enigszins oplopen met de buitentemperatuur volgens de volgende formule: 
-	operatieve temperatuur binnen = 0,33 lopende gemiddelde buitentemperatuur +16,4 ± 3°C.
-	In situaties zonder passieve koeling (o.a. ruimten zonder te openen ramen of ruimten met lokaal regelbare actieve koeling) geldt aanvullend dat de operatieve temperatuur niet hoger wordt dan 26°C.</t>
  </si>
  <si>
    <t>-	De temperatuur is in het stookseizoen (in elk geval bij een daggemiddelde buitentemperatuur tussen 0 en 14°C) per verblijfsruimte handmatig regelbaar binnen +/- 2 graden rondom het setpoint (standaard uitgangspunt 21°C).
-	Indien lokaal regelbare koeling is toegepast is de temperatuur in het koelseizoen (in elk geval bij een daggemiddelde buitentemperatuur tussen 20°C en 30°C) per verblijfsruimte handmatig regelbaar binnen +/- 2 graden rondom het setpoint (standaard uitgangspunt 24,5°C).
-	De snelheid van de temperatuurregeling is minimaal 1 graad per half uur na verstelling van de bedienknop.
-	Handmatig naregelen van de temperatuur is mogelijk via een knop, bedienunit of app die zonder instructie te begrijpen is en die goed in het zicht is geplaatst.
-	In de lokalen waar (buiten)zonwering aanwezig is dient deze in de ruimte bedienbaar of te overrulen te zijn.</t>
  </si>
  <si>
    <t>-	De temperatuur is in het stookseizoen (in elk geval bij een daggemiddelde buitentemperatuur tussen -5 en 14°C) per verblijfsruimte handmatig regelbaar binnen +/- 2 graden rondom het setpoint (standaard uitgangspunt 21°C).
-	Indien lokaal regelbare koeling is toegepast is de temperatuur in het koelseizoen (in elk geval bij een daggemiddelde buitentemperatuur tussen 14°C en 30°C) per verblijfsruimte handmatig regelbaar binnen +/- 2 graden rondom het setpoint (standaard uitgangspunt 24,5°C).
-	De snelheid van de temperatuurregeling is minimaal 1 graad per half uur na verstelling van de bedienknop.
-	Handmatig naregelen van de temperatuur is mogelijk via een knop, bedienunit of app die zonder instructie te begrijpen is en die goed in het zicht is geplaatst.
-	In de lokalen waar (buiten)zonwering aanwezig is dient deze in de ruimte bedienbaar of te overrulen te zijn.</t>
  </si>
  <si>
    <t>-	Leslokalen hebben ten minste 4 te openen ramen.
-	Van het oppervlak van de te openen delen is minimaal 30%  aanwezig boven in de gevel (&gt; 1,8 m) en minimaal 30% onder in de gevel (&lt;1,8 m). De te openen delen bovenin en onderin zijn afzonderlijk van elkaar te openen.
-	De spuiventilatievoorzieningen zijn licht bedienbaar staand vanaf de vloer en hebben meerdere fixeerstanden (incl. kierstand) of zijn traploos instelbaar. 
-	De spuiventilatievoorzieningen zijn tegelijkertijd met de buitenzonwering te gebruiken. De luchtstroom wordt niet door bijv. screens belemmerd.
-	De capaciteit van de spuivoorzieningen voldoet aan de eisen voor spuiventilatie (zie 'Lucht').</t>
  </si>
  <si>
    <t>Ventilatieve koeling</t>
  </si>
  <si>
    <t>Tocht</t>
  </si>
  <si>
    <t xml:space="preserve">Temperatuur winter </t>
  </si>
  <si>
    <t>Temperatuur zomer</t>
  </si>
  <si>
    <t>Temperatuur winter</t>
  </si>
  <si>
    <t>-	De luchtsnelheden in de leefzone (het deel van het leslokaal waar leerlingen en docenten verblijven) zijn 's zomers niet hoger dan 0,23 m/s.
-	De luchtsnelheden in de leefzone zijn 's winters niet hoger dan 0,19 m/s.</t>
  </si>
  <si>
    <t>-	De luchtsnelheden in de leefzone (het deel van het leslokaal waar leerlingen en docenten verblijven) zijn 's zomers niet hoger dan 0,20 m/s.
-	De luchtsnelheden in de leefzone zijn 's winters niet hoger dan 0,16 m/s.</t>
  </si>
  <si>
    <t>-	De luchtsnelheden in de leefzone (het deel van het leslokaal waar leerlingen en docenten verblijven) zijn 's zomers niet hoger dan 0,16 m/s.
-	De luchtsnelheden in de leefzone zijn 's winters niet hoger dan 0,13 m/s.</t>
  </si>
  <si>
    <t>-	Vloeren zijn dusdanig geïsoleerd, afgewerkt en/of verwarmd dat de vloertemperatuur minimaal 17 °C is.
-	De verticale temperatuurgradiënt (verschil tussen de luchttemperatuur op enkel- en hoofdhoogte) is &lt;4 K/m.
-	De stralingstemperatuurasymmetrie (verschil in temperatuur van tegenoverliggende vlakken) is:
    - bij een warm plafond &lt;7°C;
    - bij een koude wand &lt;13°C;
    - bij een koud plafond &lt;18°C;
    - bij een warme wand &lt;35°C.</t>
  </si>
  <si>
    <t>-	Vloeren zijn dusdanig geïsoleerd, afgewerkt en/of verwarmd dat de vloertemperatuur minimaal 19 °C is.
-	De verticale temperatuurgradiënt is &lt;3 K/m.
-	De stralingstemperatuurasymmetrie is:
    -	bij een warm plafond &lt;5°C;
    -	bij een koude wand &lt;10°C;
    -	bij een koud plafond &lt;14°C;
    -	bij een warme wand &lt;23°C.
-	De gemiddelde stralingstemperatuur (de gemiddelde oppervlaktetemperatuur van plafond, vloer, wanden, ramen, verwarmingspanelen en inrichting) in leslokalen is 's winters hoger dan de luchttemperatuur.</t>
  </si>
  <si>
    <t>-	Vloeren zijn dusdanig geïsoleerd, afgewerkt en/of verwarmd dat de vloertemperatuur minimaal 19 °C is.
-	De verticale temperatuurgradiënt is &lt;2 K/m.
-	De stralingstemperatuurasymmetrie is:
    -	bij een warm plafond &lt;5°C;
    -	bij een koude wand &lt;10°C;
    -	bij een koud plafond &lt;14°C;
    -	bij een warme wand &lt;23°C.
-	De gemiddelde stralingstemperatuur (de gemiddelde oppervlaktetemperatuur van plafond, vloer, wanden, ramen, verwarmingspanelen en inrichting) in leslokalen is 's winters hoger dan de luchttemperatuur.</t>
  </si>
  <si>
    <t>-	De verlichtingssterkte door kunstlicht is op werkvlakniveau minimaal 300 lux met een gelijkmatigheidsindex van minimaal 0,6.
-	De UGRL (waarde voor de beperking van de 'verblindingshinder') van de in de leslokalen toegepaste armaturen is ≤19.
-	De kleurweergaveindex (Ra) van de verlichting is minimaal 80 of vergelijkbaar.
-	Bij led-verlichting: 
    -	Kies verlichting met een flickerfrequentie van minimaal 100Hz en met een flickerpercentage &lt;8% conform IEEE standard 1789.
    -	Kies voor (voldoende) diffuse optieken met een egale structuur, zoals opaalglas.</t>
  </si>
  <si>
    <t>-	De verlichtingssterkte door kunstlicht op het werkblad van leerlingen is minimaal 500 lux met een gelijkmatigheidsindex van minimaal 0,6. 
-	Werkplekken voor docenten hebben persoonlijke voorzieningen voor taakverlichting, waarmee een verlichtingssterkte van minimaal 750 lux op het werkblad kan worden gerealiseerd.
-	De UGRL (waarde voor de beperking van de 'verblindingshinder' ) van de in de leslokalen toegepaste armaturen is ≤16.
-	De kleurweergaveindex (Ra) van de verlichting is minimaal 80 of vergelijkbaar. Bij led-verlichting: bovendien een R9-waarde van minimaal 50.
-	Bij led-verlichting: 
    -	Kies verlichting met een flickerfrequentie van minimaal 1250Hz of met een AC-driver (gelijkstroom).
    -	Kies voor (voldoende) diffuse optieken met een egale structuur, zoals opaalglas.</t>
  </si>
  <si>
    <t>-	De verlichtingssterkte door kunstlicht is op werkvlakniveau minimaal 500 lux met een gelijkmatigheidsindex van minimaal 0,6.
-	De UGRL (waarde voor de beperking van de 'verblindingshinder') van de in de leslokalen toegepaste armaturen is ≤19.
-	De kleurweergaveindex (Ra) van de verlichting is minimaal 80 of vergelijkbaar. Bij led-verlichting: bovendien een R9-waarde van minimaal 10.
-	Bij led-verlichting: 
    -	Kies verlichting met een flickerfrequentie van minimaal 100Hz en met een flickerpercentage &lt;3% conform IEEE standard 1789.
    -	Kies voor (voldoende) diffuse optieken met een egale structuur, zoals opaalglas.</t>
  </si>
  <si>
    <t>-	De daglichtfactor DT in de leslokalen is minimaal 1,5% in meer dan 50% van de ruimte.</t>
  </si>
  <si>
    <t>-	De daglichtfactor DT in de leslokalen is minimaal 2,1% in meer dan 50% van de ruimte.</t>
  </si>
  <si>
    <t>-	De daglichtfactor DT in de leslokalen is minimaal 3,5% in meer dan 50% van de ruimte.</t>
  </si>
  <si>
    <t>-	In de leslokalen is bij alle ramen (ook aan de noordzijde) helderheidswering aanwezig, waarmee hinderlijk tegenlicht en hinderlijke reflecties worden voorkomen. 
-	De helderheidswering wordt zodanig geselecteerd dat luminantieverhoudingen ('contrasten' in het gezichtsveld) tussen taak (bijv. schrift), directe omgeving (bijv. tafelblad) en perifirie (bijv. raam) maximaal 1:30:100 (taak:directe omgeving:periferie) bedragen.
-	De lichtdoorlatendheid van de helderheidswering is dusdanig dat wordt voldaan aan Klasse 2 voor Glare control uit NEN-EN-14501.
-	De helderheidswering is dusdanig dat wordt voldaan aan Klasse 2 voor Visual contact with the outside uit NEN-EN-14501. Daarmee blijft ook bij het gebruik van de helderheidswering enig uitzicht naar buiten mogelijk.</t>
  </si>
  <si>
    <t>-	In de leslokalen is bij alle ramen (ook aan de noordzijde) helderheidswering aanwezig, waarmee hinderlijk tegenlicht en hinderlijke reflecties worden voorkomen. 
-	De helderheidswering wordt zodanig geselecteerd dat luminantieverhoudingen ('contrasten' in het gezichtsveld) tussen taak (bijv. schrift), directe omgeving (bijv. tafelblad) en perifirie (bijv. raam) maximaal 1:10:30 (taak:directe omgeving:periferie) bedragen.
-	De lichtdoorlatendheid van de helderheidswering is dusdanig dat wordt voldaan aan Klasse 3 voor glare control uit NEN-EN-14501.
-	De helderheidswering is dusdanig dat wordt voldaan aan Klasse 2 voor Visual contact with the outside uit NEN-EN-14501. Daarmee blijft ook bij het gebruik van de helderheidswering enig uitzicht naar buiten mogelijk.</t>
  </si>
  <si>
    <t>-	In de leslokalen is bij alle ramen (ook aan de noordzijde) helderheidswering aanwezig, waarmee hinderlijk tegenlicht en hinderlijke reflecties worden voorkomen. 
-	De helderheidswering wordt zodanig geselecteerd dat luminantieverhoudingen ('contrasten' in het gezichtsveld) tussen taak (bijv. schrift), directe omgeving (bijv. tafelblad) en perifirie (bijv. raam) maximaal 1:10:30 (taak:directe omgeving:periferie) bedragen.
-	De lichtdoorlatendheid van de helderheidswering is dusdanig dat wordt voldaan aan Klasse 3 voor glare control uit NEN-EN-14501.
-	De helderheidswering is dusdanig dat wordt voldaan aan Klasse 3 voor Visual contact with the outside uit NEN-EN-14501. Daarmee blijft ook bij het gebruik van de helderheidswering enig uitzicht naar buiten mogelijk.</t>
  </si>
  <si>
    <t>-	Het licht kan in elke ruimte afzonderlijk aan- en uitgeschakeld worden.
-	De helderheidswering kan per leslokaal worden bediend.</t>
  </si>
  <si>
    <t>-	Kunstverlichting in leslokalen is beperkt regelbaar: de verlichting is bijvoorbeeld in delen aan- en uit te schakelen (de zone bij het bord apart) of dimbaar.
-	De helderheidswering kan per leslokaal worden bediend.</t>
  </si>
  <si>
    <t>-	Kunstverlichting in leslokalen is dimbaar én in delen aan en uit te schakelen (de zone bij het bord apart).
-	De helderheidswering kan per leslokaal worden bediend.</t>
  </si>
  <si>
    <t>-	De geluidwering van de gevel (GA) is gelijk aan het verschil tussen de geluidbelasting op de gevel en 33 dB, met een minimum van 20 dB.</t>
  </si>
  <si>
    <t>-	De geluidwering van de gevel (GA) is gelijk aan het verschil tussen de geluidbelasting op de gevel en 28 dB, met een minimum van 25 dB.</t>
  </si>
  <si>
    <t>-	Het geluidniveau in de leslokalen t.g.v. installaties (LI;A) is maximaal 35 dB.
-	Het geluidniveau ten gevolge van installaties is maximaal 30 dB in een op een aangrenzend perceel gelegen verblijfsgebied.</t>
  </si>
  <si>
    <t>-	Het geluidniveau in de leslokalen t.g.v. installaties (LI;A) is maximaal 33 dB.
-	Het geluidniveau ten gevolge van installaties is maximaal 30 dB in een op een aangrenzend perceel gelegen verblijfsgebied.</t>
  </si>
  <si>
    <t>-	Het geluidniveau in de leslokalen t.g.v. installaties (LI;A) is maximaal 30 dB.
-	Het geluidniveau ten gevolge van installaties is maximaal 30 dB in een op een aangrenzend perceel gelegen verblijfsgebied.</t>
  </si>
  <si>
    <t>-	De gemiddelde nagalmtijd (T30) in het ingerichte leslokaal bedraagt maximaal 0,8 s.</t>
  </si>
  <si>
    <t>-	De gemiddelde nagalmtijd (T30) in het ingerichte leslokaal bedraagt maximaal 0,6 s.
-	De in de 125 Hz octaafband gemeten nagalmtijd mag maximaal 30% afwijken van de gemiddelde nagalmtijd.</t>
  </si>
  <si>
    <t>-	De gemiddelde nagalmtijd (T30) in het ingerichte leslokaal bedraagt maximaal 0,4 s.
-	De in de 125 Hz octaafband gemeten nagalmtijd mag maximaal 30% afwijken van de gemiddelde nagalmtijd.</t>
  </si>
  <si>
    <t>-	De luchtgeluidisolatie (DnT;A) tussen leslokalen onderling en aangrenzende verblijfsruimten (bijv. kantoren), sanitair en technische ruimten is ten minste 39 dB.
-	De luchtgeluidisolatie (DnT;A) tussen leslokalen en aangrenzende verkeersruimten en bergingen is ten minste 25 dB.
-	De luchtgeluidisolatie (DnT;A) tussen een leslokaal en een leerplein is ten minste 31 dB.
-	Bij een tussendeur in de scheidingswand tussen twee leslokalen is de luchtgeluidisolatie ten minste 34 dB.</t>
  </si>
  <si>
    <t>-	De luchtgeluidisolatie (DnT;A) tussen leslokalen onderling en aangrenzende verblijfsruimten (bijv. kantoren), sanitair en technische ruimten is ten minste 43 dB.
-	De luchtgeluidisolatie (DnT;A) tussen leslokalen en aangrenzende verkeersruimten en bergingen is ten minste 31 dB.
-	De luchtgeluidisolatie (DnT;A) tussen een leslokaal en een leerplein is ten minste 34 dB.
-	Bij een tussendeur in de scheidingswand tussen twee leslokalen is de luchtgeluidisolatie ten minste 38 dB.</t>
  </si>
  <si>
    <t>-	Het gewogen contactgeluidniveau (LnT;A) tussen leslokalen onderling en aangrenzende verblijfsruimten (bijv. leerpleinen, kantoren), sanitair en technische ruimten is ten hoogste 59 dB.
-	Het gewogen contactgeluidniveau tussen leslokalen en aangrenzende verkeersruimten en bergingen is ten hoogste 69 dB.
-	Hinderlijke trillingen van de vloer of trappen door lopen/bewegen of muziek worden voorkomen.</t>
  </si>
  <si>
    <t>-	Het gewogen contactgeluidniveau (LnT;A) tussen leslokalen onderling en aangrenzende verblijfsruimten (bijv. leerpleinen, kantoren), sanitair en technische ruimten is ten hoogste 54 dB.
-	Het gewogen contactgeluidniveau tussen leslokalen en aangrenzende verkeersruimten en bergingen is ten hoogste 59 dB.
-	Hinderlijke trillingen van de vloer of trappen door lopen/bewegen of muziek worden voorkomen.</t>
  </si>
  <si>
    <t>-	Er is een oplevertoets waarbij gecontroleerd is dat de energiebesparende maatregelen, zoals vastgelegd in de EPC-berekening, het energielabel en/of het renovatieplan, daadwerkelijk zijn uitgevoerd.
-	Voor de bouwkundige schil is een controle uitgevoerd op luchtdichtheid en thermische kwaliteit volgens NEN-ISO 21105. De luchtdoorlatendheid van de gebouwschil wordt bepaald conform NEN-EN ISO 9972.
-	Per hoofdgebruiker wordt het energiegebruik apart bemeterd.
-	Het elektragebruik, het gasverbruik, de afname van stadswarmte en/of stadskoeling wordt per kwartier gemeten en opgeslagen, zodat deze geanalyseerd kan worden.</t>
  </si>
  <si>
    <t>-	Er is een oplevertoets waarbij gecontroleerd is dat de energiebesparende maatregelen, zoals vastgelegd in de EPC-berekening, het energielabel en/of het renovatieplan, daadwerkelijk zijn uitgevoerd.
-	Voor de bouwkundige schil is een controle uitgevoerd op luchtdichtheid en thermische kwaliteit volgens NEN-ISO 21105. De luchtdoorlatendheid van de gebouwschil wordt bepaald conform NEN-EN ISO 9972.
-	Per hoofdgebruiker wordt het energiegebruik apart bemeterd.
-	Het elektragebruik, het gasverbruik, de afname van stadswarmte en/of stadskoeling wordt per kwartier gemeten en opgeslagen, zodat deze geanalyseerd kan worden. Bovendien is het ontwerp van het elektriciteitssysteem dusdanig uitgevoerd dat verschillende onderdelen; verwarmen, koelen, ventilatie, bevochtiging, verlichting, apparatuur, individueel gemeten kunnen worden.</t>
  </si>
  <si>
    <t>-	Er is een oplevertoets waarbij gecontroleerd is dat de energiebesparende maatregelen, zoals vastgelegd in de EPC-berekening, het energielabel en/of het renovatieplan, daadwerkelijk zijn uitgevoerd.
-	Voor de bouwkundige schil is een controle uitgevoerd op luchtdichtheid en thermische kwaliteit volgens NEN-ISO 21105. De luchtdoorlatendheid van de gebouwschil wordt bepaald conform NEN-EN ISO 9972.
-	Per hoofdgebruiker wordt het energiegebruik apart bemeterd.
-	Het elektragebruik, het gasverbruik, de afname van stadswarmte en/of stadskoeling wordt per kwartier gemeten en opgeslagen, zodat deze geanalyseerd kan worden. Bovendien is het ontwerp van het elektriciteitssysteem dusdanig uitgevoerd dat verschillende onderdelen; verwarmen, koelen, ventilatie, bevochtiging, verlichting, apparatuur, individueel per kwartier gemeten kunnen worden.</t>
  </si>
  <si>
    <t>-	Er is een oplevertoets uitgevoerd waarbij  vastgesteld is dat de gestelde eisen ten aanzien van temperatuur daadwerkelijk behaald worden. Zie hiervoor de Frisse Scholen Toets.
-	Er wordt periodiek, systematisch onderhoud gepleegd aan de klimaatinstallaties. Het gaat hierbij om zowel technisch als hygiënisch onderhoud, conform het VLA onderhoudsbestek voor scholen of gelijkwaardig.
-	Indien er een gebouwbeheersysteem (GBS) aanwezig is, is deze voorzien van een 'history'-functionaliteit. Meetgegevens worden minimaal 12 maanden bewaard, zodat bij klachten of storingen inzicht kan worden verkregen in de situatie.
-	Bij oplevering wordt mondeling én schriftelijk een instructie gegeven over het juiste gebruik van de beïnvloedingsmogelijkheden voor de temperatuur.</t>
  </si>
  <si>
    <t>-	Er is een oplevertoets uitgevoerd waarbij  vastgesteld is dat de gestelde eisen ten aanzien van temperatuur daadwerkelijk behaald worden. Zie hiervoor de Frisse Scholen Toets.
-	Er wordt periodiek, systematisch onderhoud gepleegd aan de klimaatinstallaties. Het gaat hierbij om zowel technisch als hygiënisch onderhoud, conform het VLA onderhoudsbestek voor scholen of gelijkwaardig.
-	De uurgemiddelde waarden van de luchttemperatuur in de lokalen, temperatuurinstelling,  en de luchtinblaastemperatuur (bij mechanische ventilatie) worden gemonitord via het GBS of een apart binnenmilieusensornetwerk. Meetgegevens worden minimaal 12 maanden bewaard en jaarlijks gerapporteerd om na te gaan of wordt voldaan aan de gestelde eisen.
-	Bij oplevering wordt mondeling én schriftelijk een instructie gegeven over het juiste gebruik van de beïnvloedingsmogelijkheden voor de temperatuur.</t>
  </si>
  <si>
    <t>-	Er is een oplevertoets uitgevoerd waarbij  vastgesteld is dat de gestelde eisen ten aanzien van visueel comfort daadwerkelijk behaald worden. Zie hiervoor de Frisse Scholen Toets.
-	Bij oplevering wordt mondeling én schriftelijk een instructie gegeven over het juiste gebruik van de verlichting en helderheidswering.</t>
  </si>
  <si>
    <t>-	Er is een oplevertoets uitgevoerd waarbij vastgesteld is dat de gestelde eisen ten aanzien van akoestisch comfort daadwerkelijk behaald worden. Zie hiervoor de Frisse Scholen Toets.</t>
  </si>
  <si>
    <t>Ambitieprofiel</t>
  </si>
  <si>
    <t>&lt;fase&gt;</t>
  </si>
  <si>
    <t>Voorlopig ontwerp (VO)</t>
  </si>
  <si>
    <t>Definitief Ontwerp (DO)</t>
  </si>
  <si>
    <t>Technisch Ontwerp (TO) / Bestek</t>
  </si>
  <si>
    <t>Na ingebruikname</t>
  </si>
  <si>
    <t>Projectgegevens</t>
  </si>
  <si>
    <t>Selecteer</t>
  </si>
  <si>
    <t>Luchtverversing**</t>
  </si>
  <si>
    <t>Omschrijving risico's</t>
  </si>
  <si>
    <t>-  Het aandeel hernieuwbare energie (BENG 3) bedraagt minimaal 20% van de energiebehoefte (BENG 1).</t>
  </si>
  <si>
    <t>- Het aandeel hernieuwbare energie (BENG 3) bedraagt minimaal 40% van de energiebehoefte (BENG 1).</t>
  </si>
  <si>
    <t>Hoge luchtsnelheden dragen bij aan klachten over tocht en koude.</t>
  </si>
  <si>
    <t xml:space="preserve">
Een lage vloertemperatuur draagt bij aan klachten over koude, met name op plaatsen waar leerlingen op de grond spelen. 
Een te groot verschil in temperatuur op enkel- en hoofdhoogte wordt als oncomfortabel ervaren en leidt tot klachten over koude of warmte. Een te hoge vloertemperatuur is eveneens oncomfortabel (gevoel van opgezwollen, vermoeide voeten). 
Een groot aandeel stralingswarmte wordt als comfortabel ervaren. Een te groot verschil stralingstemperatuur leidt echter tot klachten over koude of warmte.</t>
  </si>
  <si>
    <t xml:space="preserve">Het inademen van fijstof is schadelijk voor de gezondheid, zowel bij kortdurende blootstelling aan hoge concentraties als bij langdurige blootstelling. Kinderen zijn hiervoor gevoeliger dan volwassenen. Bij kinderen gaat het vaak om het ontstaan of verergering van astma. Langdurige blootstelling kan verder leiden tot o.a. luchtwegklachten en hart- en vaatziekten. </t>
  </si>
  <si>
    <t>Te openen ramen zijn belangrijk voor temperatuurbeheersing in de zomer en het tussenseizoen. De praktijk leert dat het ontbreken voldoende en goed bruikbare te openen delen leidt tot klachten bij gebouwgebruikers door een gebrek aan mogelijkheden voor persoonlijke beïnvloeding van het binnenklimaat.</t>
  </si>
  <si>
    <t>Spuivoorzieningen (te openen ramen) zijn noodzakelijk om (indien nodig) versneld verontreinigde lucht af te voeren. Daarnaast spelen spuivoorzieningen een belangrijke rol bij temperatuurbeheersing (zie ook 'ventilatieve koeling').</t>
  </si>
  <si>
    <t>-	Er is een oplevertoets uitgevoerd waarbij  vastgesteld is dat de gestelde eisen ten aanzien van luchtkwaliteit daadwerkelijk behaald worden. Zie hiervoor de Frisse Scholen Toets.
-	Er wordt periodiek, systematisch onderhoud gepleegd aan de klimaatinstallaties. Het gaat hierbij om zowel technisch als hygiënisch onderhoud, conform het VLA onderhoudsbestek voor scholen of gelijkwaardig.
-	Leslokalen hebben een CO2-sensor. In lokalen met natuurlijke luchttoevoer (toevoer via te openen ramen of gevelroosters) of met lokale handbediende mechanische ventilatiesystemen geeft de CO2-sensor continu feedback over de mate van ventilatie door middel van een kleurcodering (conform de voorschriften uit de regeling Bouwbesluit, artikel 3.5).
-	Indien er een gebouwbeheersysteem (GBS) aanwezig is, is deze voorzien van een 'history'-functionaliteit. Meetgegevens worden minimaal 12 maanden bewaard, zodat bij klachten of storingen inzicht kan worden verkregen in de situatie. Een CO2-gestuurd ventilatiesysteem is aangesloten op dit GBS.
-	Bij oplevering wordt mondeling én schriftelijk een instructie gegeven over het juiste gebruik van de ventilatievoorzieningen (basisventilatie én spuiventilatie).</t>
  </si>
  <si>
    <t>-	Er is een oplevertoets uitgevoerd waarbij  vastgesteld is dat de gestelde eisen ten aanzien van luchtkwaliteit daadwerkelijk behaald worden. Zie hiervoor de Frisse Scholen Toets.
-	Er wordt periodiek, systematisch onderhoud gepleegd aan de klimaatinstallaties. Het gaat hierbij om zowel technisch als hygiënisch onderhoud, conform het VLA onderhoudsbestek voor scholen of gelijkwaardig.
-	Leslokalen hebben een CO2-sensor. In lokalen met natuurlijke luchttoevoer (toevoer via te openen ramen of gevelroosters) of met lokale handbediende mechanische ventilatiesystemen geeft de CO2-sensor continu feedback over de mate van ventilatie door middel van een kleurcodering (conform de voorschriften uit de regeling Bouwbesluit, artikel 3.5).
-	CO2-concentraties in de lokalen worden elke 10 minuten gemonitord via het GBS of een apart binnenmilieusensornetwerk. Meetgegevens worden minimaal 12 maanden bewaard en jaarlijks gerapporteerd om na te gaan of wordt voldaan aan de gestelde eisen.
-	Bij oplevering wordt mondeling én schriftelijk een instructie gegeven over het juiste gebruik van de ventilatievoorzieningen (basisventilatie én spuiventilatie).</t>
  </si>
  <si>
    <t>Een oplevertoets en monitoring tijdens de gebruiksfase kunnen afwijkingen tijdig aan het licht brengen.
Periodiek onderhoud is van belang om de prestaties ook op lange termijn te kunnen borgen.</t>
  </si>
  <si>
    <t>Met een oplevertoets komen gebreken tijdig aan het licht.</t>
  </si>
  <si>
    <t>Enkele aandachtspunten</t>
  </si>
  <si>
    <t>Project:</t>
  </si>
  <si>
    <t>Postcode + plaats:</t>
  </si>
  <si>
    <t>Let op: Wilt u dit printen? Controleer het afdrukvoorbeeld eerst. Pas waar nodig de uitlijning en de rijhoogte aan.</t>
  </si>
  <si>
    <r>
      <t xml:space="preserve">* Alleen van toepassing bij </t>
    </r>
    <r>
      <rPr>
        <b/>
        <i/>
        <sz val="9"/>
        <color rgb="FF44546A"/>
        <rFont val="RijksoverheidSansHeadingTT"/>
        <family val="2"/>
      </rPr>
      <t>bestaande bouw</t>
    </r>
  </si>
  <si>
    <r>
      <t xml:space="preserve">** Bij </t>
    </r>
    <r>
      <rPr>
        <b/>
        <i/>
        <sz val="9"/>
        <color rgb="FF44546A"/>
        <rFont val="RijksoverheidSansHeadingTT"/>
        <family val="2"/>
      </rPr>
      <t>nieuwbouw</t>
    </r>
    <r>
      <rPr>
        <i/>
        <sz val="9"/>
        <color rgb="FF44546A"/>
        <rFont val="RijksoverheidSansHeadingTT"/>
        <family val="2"/>
      </rPr>
      <t xml:space="preserve"> minimaal klasse B</t>
    </r>
  </si>
  <si>
    <t>Energie-efficiënte ventilatie</t>
  </si>
  <si>
    <t>Energie-efficiënte verwarming</t>
  </si>
  <si>
    <t>Energie-efficiënte koeling</t>
  </si>
  <si>
    <t>Energie-efficiënte verlichting</t>
  </si>
  <si>
    <t>Thermische isolatie gebouwschil</t>
  </si>
  <si>
    <t>&lt; naam school &gt;</t>
  </si>
  <si>
    <t>Over Frisse Scholen:</t>
  </si>
  <si>
    <t xml:space="preserve">Om het gebouw/ontwerp van een Frisse School vooraf, tussentijds of achteraf te controleren, gebruikt u de Frisse Scholen Toets. U controleert dan of het voldoet aan de eerder gestelde eisen uit het Programma van Eisen Frisse Scholen. De toets kan het beste worden uitgevoerd door een deskundig en onafhankelijk adviseur. </t>
  </si>
  <si>
    <t>www.rvo.nl/frissescholen</t>
  </si>
  <si>
    <t>Het Programma van Eisen Frisse Scholen is een publicatie van de Rijksdienst voor Ondernemend Nederland (RVO), opgesteld in opdracht van het ministerie van Binnenlandse Zaken en Koninkrijksrelaties. Het volledige PvE Frisse Scholen is te vinden en te downloaden op de website van RVO.
Uitvoering: bba binnenmilieu,  BenR,  Building Vision</t>
  </si>
  <si>
    <t>Voldaan?</t>
  </si>
  <si>
    <t>&lt; Datum &gt;</t>
  </si>
  <si>
    <t>Adres</t>
  </si>
  <si>
    <t>Telefoon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</si>
</sst>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57" x14ac:knownFonts="1">
    <font>
      <sz val="11"/>
      <color indexed="8"/>
      <name val="Calibri"/>
      <family val="2"/>
    </font>
    <font>
      <sz val="11"/>
      <color indexed="8"/>
      <name val="Calibri"/>
      <family val="2"/>
    </font>
    <font>
      <sz val="8"/>
      <name val="Calibri"/>
      <family val="2"/>
    </font>
    <font>
      <b/>
      <sz val="9"/>
      <color indexed="8"/>
      <name val="Calibri"/>
      <family val="2"/>
    </font>
    <font>
      <sz val="9"/>
      <color indexed="8"/>
      <name val="Calibri"/>
      <family val="2"/>
    </font>
    <font>
      <sz val="10"/>
      <color indexed="8"/>
      <name val="Calibri"/>
      <family val="2"/>
    </font>
    <font>
      <b/>
      <sz val="9"/>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b/>
      <sz val="12"/>
      <name val="Calibri"/>
      <family val="2"/>
    </font>
    <font>
      <b/>
      <sz val="16"/>
      <name val="Calibri"/>
      <family val="2"/>
    </font>
    <font>
      <b/>
      <sz val="12"/>
      <color indexed="8"/>
      <name val="Calibri"/>
      <family val="2"/>
    </font>
    <font>
      <i/>
      <sz val="9"/>
      <color indexed="8"/>
      <name val="Calibri"/>
      <family val="2"/>
    </font>
    <font>
      <b/>
      <sz val="9"/>
      <color indexed="8"/>
      <name val="Calibri"/>
      <family val="2"/>
    </font>
    <font>
      <sz val="9"/>
      <name val="Calibri"/>
      <family val="2"/>
    </font>
    <font>
      <vertAlign val="superscript"/>
      <sz val="9"/>
      <name val="Calibri"/>
      <family val="2"/>
    </font>
    <font>
      <vertAlign val="subscript"/>
      <sz val="9"/>
      <color indexed="8"/>
      <name val="Calibri"/>
      <family val="2"/>
    </font>
    <font>
      <u/>
      <sz val="11"/>
      <color theme="10"/>
      <name val="Calibri"/>
      <family val="2"/>
    </font>
    <font>
      <sz val="11"/>
      <color rgb="FF000000"/>
      <name val="Calibri"/>
      <family val="2"/>
      <charset val="1"/>
    </font>
    <font>
      <sz val="11"/>
      <color indexed="8"/>
      <name val="RijksoverheidSansHeadingTT"/>
      <family val="2"/>
    </font>
    <font>
      <b/>
      <sz val="10"/>
      <name val="RijksoverheidSansHeadingTT"/>
      <family val="2"/>
    </font>
    <font>
      <sz val="9"/>
      <color indexed="8"/>
      <name val="RijksoverheidSansHeadingTT"/>
      <family val="2"/>
    </font>
    <font>
      <sz val="12"/>
      <color indexed="8"/>
      <name val="RijksoverheidSansHeadingTT"/>
      <family val="2"/>
    </font>
    <font>
      <b/>
      <sz val="16"/>
      <color theme="0"/>
      <name val="RijksoverheidSansHeadingTT"/>
      <family val="2"/>
    </font>
    <font>
      <b/>
      <sz val="10"/>
      <color theme="0"/>
      <name val="RijksoverheidSansHeadingTT"/>
      <family val="2"/>
    </font>
    <font>
      <sz val="9"/>
      <color theme="0"/>
      <name val="RijksoverheidSansHeadingTT"/>
      <family val="2"/>
    </font>
    <font>
      <sz val="11"/>
      <color theme="0"/>
      <name val="RijksoverheidSansHeadingTT"/>
      <family val="2"/>
    </font>
    <font>
      <b/>
      <sz val="12"/>
      <color theme="0"/>
      <name val="RijksoverheidSansHeadingTT"/>
      <family val="2"/>
    </font>
    <font>
      <b/>
      <sz val="9"/>
      <color indexed="8"/>
      <name val="RijksoverheidSansHeadingTT"/>
      <family val="2"/>
    </font>
    <font>
      <b/>
      <sz val="12"/>
      <color rgb="FF44546A"/>
      <name val="RijksoverheidSansHeadingTT"/>
      <family val="2"/>
    </font>
    <font>
      <sz val="9"/>
      <color rgb="FF44546A"/>
      <name val="RijksoverheidSansHeadingTT"/>
      <family val="2"/>
    </font>
    <font>
      <sz val="10"/>
      <color rgb="FF44546A"/>
      <name val="RijksoverheidSansHeadingTT"/>
      <family val="2"/>
    </font>
    <font>
      <b/>
      <sz val="16"/>
      <color rgb="FF44546A"/>
      <name val="RijksoverheidSansHeadingTT"/>
      <family val="2"/>
    </font>
    <font>
      <b/>
      <sz val="10"/>
      <color rgb="FF44546A"/>
      <name val="RijksoverheidSansHeadingTT"/>
      <family val="2"/>
    </font>
    <font>
      <sz val="12"/>
      <color rgb="FF44546A"/>
      <name val="RijksoverheidSansHeadingTT"/>
      <family val="2"/>
    </font>
    <font>
      <sz val="11"/>
      <color rgb="FF44546A"/>
      <name val="RijksoverheidSansHeadingTT"/>
      <family val="2"/>
    </font>
    <font>
      <u/>
      <sz val="11"/>
      <color rgb="FF44546A"/>
      <name val="RijksoverheidSansHeadingTT"/>
      <family val="2"/>
    </font>
    <font>
      <b/>
      <sz val="9"/>
      <color rgb="FF44546A"/>
      <name val="RijksoverheidSansHeadingTT"/>
      <family val="2"/>
    </font>
    <font>
      <i/>
      <sz val="9"/>
      <color rgb="FF44546A"/>
      <name val="RijksoverheidSansHeadingTT"/>
      <family val="2"/>
    </font>
    <font>
      <b/>
      <i/>
      <sz val="9"/>
      <color rgb="FF44546A"/>
      <name val="RijksoverheidSansHeadingTT"/>
      <family val="2"/>
    </font>
    <font>
      <b/>
      <sz val="11"/>
      <color rgb="FF44546A"/>
      <name val="RijksoverheidSansHeadingTT"/>
      <family val="2"/>
    </font>
    <font>
      <b/>
      <sz val="8"/>
      <color theme="0"/>
      <name val="RijksoverheidSansHeadingTT"/>
      <family val="2"/>
    </font>
    <font>
      <sz val="8"/>
      <color theme="0"/>
      <name val="RijksoverheidSansHeadingTT"/>
      <family val="2"/>
    </font>
    <font>
      <b/>
      <sz val="11"/>
      <color theme="0"/>
      <name val="RijksoverheidSansHeadingTT"/>
      <family val="2"/>
    </font>
  </fonts>
  <fills count="20">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DDDDDD"/>
        <bgColor indexed="64"/>
      </patternFill>
    </fill>
    <fill>
      <patternFill patternType="solid">
        <fgColor rgb="FF009CDA"/>
        <bgColor indexed="64"/>
      </patternFill>
    </fill>
    <fill>
      <patternFill patternType="solid">
        <fgColor rgb="FF6DCEF5"/>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3">
    <xf numFmtId="0" fontId="0" fillId="0" borderId="0"/>
    <xf numFmtId="0" fontId="16" fillId="5" borderId="1" applyNumberFormat="0" applyAlignment="0" applyProtection="0"/>
    <xf numFmtId="0" fontId="18" fillId="6" borderId="2" applyNumberFormat="0" applyAlignment="0" applyProtection="0"/>
    <xf numFmtId="164" fontId="1" fillId="0" borderId="0" applyFont="0" applyFill="0" applyBorder="0" applyAlignment="0" applyProtection="0"/>
    <xf numFmtId="0" fontId="17" fillId="0" borderId="3" applyNumberFormat="0" applyFill="0" applyAlignment="0" applyProtection="0"/>
    <xf numFmtId="0" fontId="11" fillId="3" borderId="0" applyNumberFormat="0" applyBorder="0" applyAlignment="0" applyProtection="0"/>
    <xf numFmtId="0" fontId="14" fillId="4" borderId="1" applyNumberFormat="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3" fillId="7" borderId="0" applyNumberFormat="0" applyBorder="0" applyAlignment="0" applyProtection="0"/>
    <xf numFmtId="0" fontId="1" fillId="8" borderId="7" applyNumberFormat="0" applyFont="0" applyAlignment="0" applyProtection="0"/>
    <xf numFmtId="0" fontId="12" fillId="2" borderId="0" applyNumberFormat="0" applyBorder="0" applyAlignment="0" applyProtection="0"/>
    <xf numFmtId="0" fontId="1" fillId="0" borderId="0"/>
    <xf numFmtId="0" fontId="7" fillId="0" borderId="0" applyNumberFormat="0" applyFill="0" applyBorder="0" applyAlignment="0" applyProtection="0"/>
    <xf numFmtId="0" fontId="21" fillId="0" borderId="9" applyNumberFormat="0" applyFill="0" applyAlignment="0" applyProtection="0"/>
    <xf numFmtId="0" fontId="15" fillId="5" borderId="8" applyNumberFormat="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0" borderId="0"/>
    <xf numFmtId="0" fontId="31" fillId="0" borderId="0"/>
  </cellStyleXfs>
  <cellXfs count="214">
    <xf numFmtId="0" fontId="0" fillId="0" borderId="0" xfId="0"/>
    <xf numFmtId="0" fontId="4" fillId="0" borderId="0" xfId="0" applyFont="1" applyAlignment="1">
      <alignment vertical="top"/>
    </xf>
    <xf numFmtId="0" fontId="5" fillId="0" borderId="0" xfId="0" applyFont="1" applyFill="1" applyBorder="1" applyAlignment="1">
      <alignment horizontal="center" vertical="center" wrapText="1"/>
    </xf>
    <xf numFmtId="0" fontId="23" fillId="0" borderId="0" xfId="0" applyFont="1" applyAlignment="1">
      <alignment vertical="top"/>
    </xf>
    <xf numFmtId="0" fontId="22" fillId="0" borderId="0" xfId="0" applyFont="1" applyAlignment="1">
      <alignment vertical="top"/>
    </xf>
    <xf numFmtId="0" fontId="3" fillId="0" borderId="0" xfId="0" applyFont="1" applyAlignment="1">
      <alignment vertical="top"/>
    </xf>
    <xf numFmtId="0" fontId="26" fillId="0" borderId="0" xfId="0" applyFont="1" applyAlignment="1">
      <alignment vertical="top"/>
    </xf>
    <xf numFmtId="0" fontId="3" fillId="0" borderId="0" xfId="0" applyFont="1" applyAlignment="1">
      <alignment vertical="top" wrapText="1"/>
    </xf>
    <xf numFmtId="0" fontId="0" fillId="0" borderId="0" xfId="0" applyAlignment="1">
      <alignment horizontal="center"/>
    </xf>
    <xf numFmtId="0" fontId="22" fillId="9" borderId="10" xfId="0" applyFont="1" applyFill="1" applyBorder="1" applyAlignment="1">
      <alignment vertical="top" wrapText="1"/>
    </xf>
    <xf numFmtId="0" fontId="26" fillId="0" borderId="0" xfId="0" applyFont="1" applyBorder="1" applyAlignment="1">
      <alignment horizontal="center" vertical="center" wrapText="1"/>
    </xf>
    <xf numFmtId="0" fontId="4" fillId="0" borderId="0" xfId="0" applyFont="1" applyAlignment="1">
      <alignment horizontal="center" vertical="center"/>
    </xf>
    <xf numFmtId="0" fontId="6" fillId="0" borderId="10" xfId="0" applyFont="1" applyBorder="1" applyAlignment="1">
      <alignment vertical="center" wrapText="1"/>
    </xf>
    <xf numFmtId="0" fontId="22" fillId="9" borderId="10" xfId="0" applyFont="1" applyFill="1" applyBorder="1" applyAlignment="1">
      <alignment vertical="center" wrapText="1"/>
    </xf>
    <xf numFmtId="0" fontId="6" fillId="0" borderId="10" xfId="0" applyFont="1" applyFill="1" applyBorder="1" applyAlignment="1">
      <alignment vertical="center" wrapText="1"/>
    </xf>
    <xf numFmtId="0" fontId="3" fillId="0" borderId="10" xfId="0" applyFont="1" applyBorder="1" applyAlignment="1">
      <alignment vertical="center" wrapText="1"/>
    </xf>
    <xf numFmtId="0" fontId="22" fillId="10" borderId="11" xfId="0" applyFont="1" applyFill="1" applyBorder="1" applyAlignment="1">
      <alignment vertical="center" wrapText="1"/>
    </xf>
    <xf numFmtId="0" fontId="4" fillId="0" borderId="0" xfId="0" applyFont="1" applyAlignment="1">
      <alignment horizontal="left" vertical="top" wrapText="1"/>
    </xf>
    <xf numFmtId="0" fontId="3" fillId="0" borderId="0" xfId="0" applyFont="1" applyFill="1" applyBorder="1" applyAlignment="1">
      <alignment horizontal="left" vertical="top" wrapText="1"/>
    </xf>
    <xf numFmtId="0" fontId="25" fillId="0" borderId="0" xfId="0" applyFont="1" applyBorder="1" applyAlignment="1">
      <alignment horizontal="left" vertical="top" wrapText="1"/>
    </xf>
    <xf numFmtId="0" fontId="4" fillId="0" borderId="13" xfId="0" applyFont="1" applyBorder="1" applyAlignment="1">
      <alignment horizontal="left" vertical="top" wrapText="1"/>
    </xf>
    <xf numFmtId="0" fontId="27" fillId="0" borderId="12" xfId="0" quotePrefix="1" applyFont="1" applyFill="1" applyBorder="1" applyAlignment="1">
      <alignment horizontal="left" vertical="top" wrapText="1"/>
    </xf>
    <xf numFmtId="0" fontId="27" fillId="0" borderId="12" xfId="0" quotePrefix="1" applyFont="1" applyBorder="1" applyAlignment="1">
      <alignment horizontal="left" vertical="top" wrapText="1"/>
    </xf>
    <xf numFmtId="0" fontId="27" fillId="0" borderId="13" xfId="0" quotePrefix="1" applyFont="1" applyBorder="1" applyAlignment="1">
      <alignment horizontal="left" vertical="top" wrapText="1"/>
    </xf>
    <xf numFmtId="0" fontId="4" fillId="0" borderId="14" xfId="0" applyFont="1" applyBorder="1" applyAlignment="1">
      <alignment horizontal="left" vertical="top" wrapText="1"/>
    </xf>
    <xf numFmtId="0" fontId="27" fillId="0" borderId="14" xfId="0" quotePrefix="1" applyFont="1" applyFill="1" applyBorder="1" applyAlignment="1">
      <alignment horizontal="left" vertical="top" wrapText="1"/>
    </xf>
    <xf numFmtId="0" fontId="27" fillId="0" borderId="13" xfId="0" applyFont="1" applyBorder="1" applyAlignment="1">
      <alignment horizontal="left" vertical="top" wrapText="1"/>
    </xf>
    <xf numFmtId="0" fontId="6" fillId="0" borderId="13" xfId="0" applyFont="1" applyBorder="1" applyAlignment="1">
      <alignment horizontal="left" vertical="top" wrapText="1"/>
    </xf>
    <xf numFmtId="0" fontId="5" fillId="0" borderId="0" xfId="0" applyFont="1" applyFill="1" applyBorder="1" applyAlignment="1">
      <alignment horizontal="center" vertical="center" wrapText="1"/>
    </xf>
    <xf numFmtId="0" fontId="6" fillId="0" borderId="10" xfId="0" applyFont="1" applyBorder="1" applyAlignment="1" applyProtection="1">
      <alignment vertical="center" wrapText="1"/>
      <protection hidden="1"/>
    </xf>
    <xf numFmtId="0" fontId="6" fillId="0" borderId="10" xfId="0" applyFont="1" applyFill="1" applyBorder="1" applyAlignment="1" applyProtection="1">
      <alignment vertical="center" wrapText="1"/>
      <protection hidden="1"/>
    </xf>
    <xf numFmtId="0" fontId="6" fillId="0" borderId="20" xfId="0" applyFont="1" applyFill="1" applyBorder="1" applyAlignment="1">
      <alignment vertical="top" wrapText="1"/>
    </xf>
    <xf numFmtId="0" fontId="4" fillId="0" borderId="10" xfId="0" applyFont="1" applyFill="1" applyBorder="1" applyAlignment="1">
      <alignment vertical="top" wrapText="1"/>
    </xf>
    <xf numFmtId="0" fontId="6" fillId="0" borderId="20" xfId="0" applyFont="1" applyFill="1" applyBorder="1" applyAlignment="1">
      <alignment vertical="center" wrapText="1"/>
    </xf>
    <xf numFmtId="0" fontId="22" fillId="9" borderId="22" xfId="0" applyFont="1" applyFill="1" applyBorder="1" applyAlignment="1">
      <alignment vertical="center" wrapText="1"/>
    </xf>
    <xf numFmtId="0" fontId="27" fillId="0" borderId="10" xfId="0" quotePrefix="1" applyFont="1" applyBorder="1" applyAlignment="1">
      <alignment horizontal="left" vertical="top" wrapText="1"/>
    </xf>
    <xf numFmtId="0" fontId="27" fillId="0" borderId="10" xfId="0" quotePrefix="1" applyFont="1" applyFill="1" applyBorder="1" applyAlignment="1">
      <alignment vertical="top" wrapText="1"/>
    </xf>
    <xf numFmtId="0" fontId="4" fillId="0" borderId="10" xfId="0" quotePrefix="1" applyFont="1" applyFill="1" applyBorder="1" applyAlignment="1">
      <alignment vertical="top" wrapText="1"/>
    </xf>
    <xf numFmtId="0" fontId="27" fillId="0" borderId="10" xfId="0" quotePrefix="1" applyFont="1" applyFill="1" applyBorder="1" applyAlignment="1">
      <alignment horizontal="left" vertical="top" wrapText="1"/>
    </xf>
    <xf numFmtId="0" fontId="4" fillId="0" borderId="21" xfId="0" quotePrefix="1" applyFont="1" applyFill="1" applyBorder="1" applyAlignment="1">
      <alignment horizontal="left" vertical="top" wrapText="1"/>
    </xf>
    <xf numFmtId="0" fontId="4" fillId="0" borderId="13" xfId="0" quotePrefix="1" applyFont="1" applyFill="1" applyBorder="1" applyAlignment="1">
      <alignment horizontal="left" vertical="top" wrapText="1"/>
    </xf>
    <xf numFmtId="0" fontId="4" fillId="0" borderId="10" xfId="0" quotePrefix="1" applyFont="1" applyFill="1" applyBorder="1" applyAlignment="1">
      <alignment horizontal="left" vertical="top" wrapText="1"/>
    </xf>
    <xf numFmtId="0" fontId="24" fillId="11" borderId="12" xfId="0" applyFont="1" applyFill="1" applyBorder="1" applyAlignment="1">
      <alignment horizontal="left" vertical="top" wrapText="1"/>
    </xf>
    <xf numFmtId="0" fontId="24" fillId="12" borderId="12" xfId="0" applyFont="1" applyFill="1" applyBorder="1" applyAlignment="1">
      <alignment horizontal="left" vertical="top" wrapText="1"/>
    </xf>
    <xf numFmtId="0" fontId="24" fillId="13" borderId="12" xfId="0" applyFont="1" applyFill="1" applyBorder="1" applyAlignment="1">
      <alignment horizontal="left" vertical="top" wrapText="1"/>
    </xf>
    <xf numFmtId="0" fontId="4" fillId="11" borderId="0" xfId="0" applyFont="1" applyFill="1" applyAlignment="1">
      <alignment horizontal="left" vertical="center" wrapText="1"/>
    </xf>
    <xf numFmtId="0" fontId="4" fillId="0" borderId="0" xfId="0" applyFont="1" applyFill="1" applyAlignment="1">
      <alignment horizontal="center" vertical="center"/>
    </xf>
    <xf numFmtId="0" fontId="4" fillId="11" borderId="0" xfId="0" applyFont="1" applyFill="1" applyAlignment="1">
      <alignment horizontal="left" vertical="top"/>
    </xf>
    <xf numFmtId="0" fontId="3" fillId="11" borderId="0" xfId="0" applyFont="1" applyFill="1" applyAlignment="1">
      <alignment horizontal="left" vertical="top"/>
    </xf>
    <xf numFmtId="0" fontId="4" fillId="11" borderId="0" xfId="0" applyFont="1" applyFill="1" applyBorder="1" applyAlignment="1">
      <alignment horizontal="left" vertical="center" wrapText="1"/>
    </xf>
    <xf numFmtId="0" fontId="4" fillId="11" borderId="0" xfId="0" applyFont="1" applyFill="1" applyAlignment="1">
      <alignment horizontal="left" vertical="center"/>
    </xf>
    <xf numFmtId="0" fontId="4" fillId="11" borderId="0" xfId="0" applyFont="1" applyFill="1" applyAlignment="1">
      <alignment horizontal="left" vertical="top" wrapText="1"/>
    </xf>
    <xf numFmtId="0" fontId="4" fillId="0" borderId="0" xfId="0" applyFont="1" applyFill="1" applyAlignment="1">
      <alignment vertical="top"/>
    </xf>
    <xf numFmtId="0" fontId="3" fillId="0" borderId="0" xfId="0" applyFont="1" applyFill="1" applyAlignment="1">
      <alignment vertical="top"/>
    </xf>
    <xf numFmtId="0" fontId="3" fillId="0" borderId="0" xfId="0" applyFont="1" applyFill="1" applyBorder="1" applyAlignment="1">
      <alignment vertical="top"/>
    </xf>
    <xf numFmtId="0" fontId="26" fillId="0" borderId="0" xfId="0" applyFont="1" applyFill="1" applyBorder="1" applyAlignment="1">
      <alignment horizontal="center" vertical="center" wrapText="1"/>
    </xf>
    <xf numFmtId="0" fontId="26" fillId="0" borderId="0" xfId="0" applyFont="1" applyFill="1" applyAlignment="1">
      <alignment vertical="top"/>
    </xf>
    <xf numFmtId="0" fontId="6" fillId="0" borderId="11" xfId="0" applyFont="1" applyBorder="1" applyAlignment="1">
      <alignment vertical="center" wrapText="1"/>
    </xf>
    <xf numFmtId="0" fontId="6" fillId="0" borderId="25" xfId="0" applyFont="1" applyBorder="1" applyAlignment="1">
      <alignment vertical="center" wrapText="1"/>
    </xf>
    <xf numFmtId="0" fontId="4" fillId="0" borderId="13" xfId="0" quotePrefix="1" applyFont="1" applyBorder="1" applyAlignment="1">
      <alignment horizontal="left" vertical="top" wrapText="1"/>
    </xf>
    <xf numFmtId="0" fontId="3" fillId="0" borderId="10" xfId="0" applyFont="1" applyBorder="1" applyAlignment="1">
      <alignment vertical="top" wrapText="1"/>
    </xf>
    <xf numFmtId="0" fontId="4" fillId="0" borderId="10" xfId="0" quotePrefix="1" applyFont="1" applyBorder="1" applyAlignment="1">
      <alignment horizontal="left" vertical="top" wrapText="1"/>
    </xf>
    <xf numFmtId="0" fontId="32" fillId="0" borderId="0" xfId="0" applyFont="1" applyProtection="1">
      <protection hidden="1"/>
    </xf>
    <xf numFmtId="0" fontId="36" fillId="15" borderId="30" xfId="0" applyFont="1" applyFill="1" applyBorder="1" applyAlignment="1" applyProtection="1">
      <alignment vertical="center"/>
      <protection hidden="1"/>
    </xf>
    <xf numFmtId="0" fontId="37" fillId="15" borderId="35" xfId="0" applyFont="1" applyFill="1" applyBorder="1" applyAlignment="1" applyProtection="1">
      <alignment horizontal="center" vertical="center"/>
      <protection hidden="1"/>
    </xf>
    <xf numFmtId="0" fontId="38" fillId="15" borderId="35" xfId="0" applyFont="1" applyFill="1" applyBorder="1" applyAlignment="1" applyProtection="1">
      <alignment vertical="center"/>
      <protection hidden="1"/>
    </xf>
    <xf numFmtId="0" fontId="38" fillId="15" borderId="33" xfId="0" applyFont="1" applyFill="1" applyBorder="1" applyAlignment="1" applyProtection="1">
      <alignment vertical="center"/>
      <protection hidden="1"/>
    </xf>
    <xf numFmtId="0" fontId="38" fillId="0" borderId="0" xfId="0" applyFont="1" applyAlignment="1" applyProtection="1">
      <alignment vertical="center"/>
      <protection hidden="1"/>
    </xf>
    <xf numFmtId="0" fontId="34" fillId="0" borderId="0" xfId="0" applyFont="1" applyAlignment="1" applyProtection="1">
      <alignment vertical="center"/>
      <protection hidden="1"/>
    </xf>
    <xf numFmtId="0" fontId="33" fillId="0" borderId="0" xfId="0" applyFont="1" applyBorder="1" applyAlignment="1" applyProtection="1">
      <alignment horizontal="center" vertical="center"/>
      <protection hidden="1"/>
    </xf>
    <xf numFmtId="0" fontId="35" fillId="0" borderId="0" xfId="0" applyFont="1" applyAlignment="1" applyProtection="1">
      <alignment vertical="center"/>
      <protection hidden="1"/>
    </xf>
    <xf numFmtId="0" fontId="33" fillId="0" borderId="0" xfId="0" applyFont="1" applyAlignment="1" applyProtection="1">
      <alignment vertical="center" wrapText="1"/>
      <protection hidden="1"/>
    </xf>
    <xf numFmtId="0" fontId="38" fillId="15" borderId="40" xfId="0" applyFont="1" applyFill="1" applyBorder="1" applyAlignment="1" applyProtection="1">
      <alignment vertical="top"/>
      <protection hidden="1"/>
    </xf>
    <xf numFmtId="0" fontId="38" fillId="15" borderId="17" xfId="0" applyFont="1" applyFill="1" applyBorder="1" applyAlignment="1" applyProtection="1">
      <alignment vertical="top"/>
      <protection hidden="1"/>
    </xf>
    <xf numFmtId="0" fontId="38" fillId="0" borderId="0" xfId="0" applyFont="1" applyFill="1" applyAlignment="1" applyProtection="1">
      <alignment vertical="top"/>
      <protection hidden="1"/>
    </xf>
    <xf numFmtId="0" fontId="36" fillId="0" borderId="0" xfId="0" applyFont="1" applyFill="1" applyAlignment="1" applyProtection="1">
      <alignment vertical="top"/>
      <protection hidden="1"/>
    </xf>
    <xf numFmtId="0" fontId="37" fillId="0" borderId="0" xfId="0" applyFont="1" applyFill="1" applyAlignment="1" applyProtection="1">
      <alignment horizontal="center" vertical="top"/>
      <protection hidden="1"/>
    </xf>
    <xf numFmtId="0" fontId="38" fillId="0" borderId="0" xfId="0" applyFont="1" applyFill="1" applyAlignment="1" applyProtection="1">
      <alignment horizontal="left" vertical="top" wrapText="1"/>
      <protection hidden="1"/>
    </xf>
    <xf numFmtId="0" fontId="38" fillId="0" borderId="0" xfId="0" applyFont="1" applyFill="1" applyBorder="1" applyAlignment="1" applyProtection="1">
      <alignment vertical="top"/>
      <protection hidden="1"/>
    </xf>
    <xf numFmtId="0" fontId="41" fillId="0" borderId="0" xfId="0" applyFont="1" applyFill="1" applyAlignment="1" applyProtection="1">
      <alignment vertical="top"/>
      <protection hidden="1"/>
    </xf>
    <xf numFmtId="0" fontId="34" fillId="0" borderId="0" xfId="0" applyFont="1" applyFill="1" applyAlignment="1" applyProtection="1">
      <alignment horizontal="center" vertical="center"/>
      <protection hidden="1"/>
    </xf>
    <xf numFmtId="0" fontId="34" fillId="0" borderId="0" xfId="0" applyFont="1" applyFill="1" applyAlignment="1" applyProtection="1">
      <alignment vertical="top"/>
      <protection hidden="1"/>
    </xf>
    <xf numFmtId="0" fontId="41" fillId="0" borderId="0" xfId="0" applyFont="1" applyAlignment="1" applyProtection="1">
      <alignment vertical="top" wrapText="1"/>
      <protection hidden="1"/>
    </xf>
    <xf numFmtId="0" fontId="34" fillId="0" borderId="0" xfId="0" applyFont="1" applyAlignment="1" applyProtection="1">
      <alignment vertical="top" wrapText="1"/>
      <protection hidden="1"/>
    </xf>
    <xf numFmtId="0" fontId="34" fillId="0" borderId="0" xfId="0" applyFont="1" applyAlignment="1" applyProtection="1">
      <alignment horizontal="left" vertical="top" wrapText="1"/>
      <protection hidden="1"/>
    </xf>
    <xf numFmtId="0" fontId="34" fillId="0" borderId="0" xfId="0" applyFont="1" applyFill="1" applyBorder="1" applyAlignment="1" applyProtection="1">
      <alignment vertical="top" wrapText="1"/>
      <protection hidden="1"/>
    </xf>
    <xf numFmtId="0" fontId="34" fillId="18" borderId="0" xfId="0" applyFont="1" applyFill="1" applyAlignment="1" applyProtection="1">
      <alignment vertical="center"/>
      <protection hidden="1"/>
    </xf>
    <xf numFmtId="0" fontId="33" fillId="18" borderId="0" xfId="0" applyFont="1" applyFill="1" applyAlignment="1" applyProtection="1">
      <alignment vertical="center" wrapText="1"/>
      <protection hidden="1"/>
    </xf>
    <xf numFmtId="0" fontId="33" fillId="18" borderId="0" xfId="0" applyFont="1" applyFill="1" applyBorder="1" applyAlignment="1" applyProtection="1">
      <alignment horizontal="center" vertical="center"/>
      <protection hidden="1"/>
    </xf>
    <xf numFmtId="0" fontId="38" fillId="18" borderId="0" xfId="0" applyFont="1" applyFill="1" applyAlignment="1" applyProtection="1">
      <alignment vertical="center"/>
      <protection hidden="1"/>
    </xf>
    <xf numFmtId="0" fontId="39" fillId="0" borderId="0" xfId="0" applyFont="1" applyAlignment="1" applyProtection="1">
      <alignment vertical="center"/>
      <protection hidden="1"/>
    </xf>
    <xf numFmtId="0" fontId="40" fillId="15" borderId="36" xfId="0" applyFont="1" applyFill="1" applyBorder="1" applyAlignment="1" applyProtection="1">
      <alignment vertical="center" wrapText="1"/>
      <protection hidden="1"/>
    </xf>
    <xf numFmtId="0" fontId="40" fillId="15" borderId="37" xfId="0" applyFont="1" applyFill="1" applyBorder="1" applyAlignment="1" applyProtection="1">
      <alignment vertical="center" wrapText="1"/>
      <protection hidden="1"/>
    </xf>
    <xf numFmtId="0" fontId="40" fillId="15" borderId="37" xfId="0" applyFont="1" applyFill="1" applyBorder="1" applyAlignment="1" applyProtection="1">
      <alignment horizontal="center" vertical="center" wrapText="1"/>
      <protection hidden="1"/>
    </xf>
    <xf numFmtId="0" fontId="40" fillId="15" borderId="38" xfId="0" applyFont="1" applyFill="1" applyBorder="1" applyAlignment="1" applyProtection="1">
      <alignment horizontal="center" vertical="center" wrapText="1"/>
      <protection hidden="1"/>
    </xf>
    <xf numFmtId="0" fontId="40" fillId="15" borderId="39" xfId="0" applyFont="1" applyFill="1" applyBorder="1" applyAlignment="1" applyProtection="1">
      <alignment horizontal="center" vertical="center" wrapText="1"/>
      <protection hidden="1"/>
    </xf>
    <xf numFmtId="0" fontId="42" fillId="16" borderId="30" xfId="0" applyFont="1" applyFill="1" applyBorder="1" applyAlignment="1" applyProtection="1">
      <alignment vertical="center" wrapText="1"/>
      <protection hidden="1"/>
    </xf>
    <xf numFmtId="0" fontId="43" fillId="18" borderId="0" xfId="0" applyFont="1" applyFill="1" applyAlignment="1" applyProtection="1">
      <alignment vertical="center"/>
      <protection hidden="1"/>
    </xf>
    <xf numFmtId="0" fontId="42" fillId="16" borderId="30" xfId="0" applyFont="1" applyFill="1" applyBorder="1" applyAlignment="1" applyProtection="1">
      <alignment vertical="center"/>
      <protection hidden="1"/>
    </xf>
    <xf numFmtId="0" fontId="45" fillId="18" borderId="0" xfId="0" applyFont="1" applyFill="1" applyAlignment="1" applyProtection="1">
      <alignment vertical="center"/>
      <protection hidden="1"/>
    </xf>
    <xf numFmtId="0" fontId="46" fillId="18" borderId="0" xfId="0" applyFont="1" applyFill="1" applyBorder="1" applyAlignment="1" applyProtection="1">
      <alignment horizontal="center" vertical="center"/>
      <protection hidden="1"/>
    </xf>
    <xf numFmtId="0" fontId="47" fillId="18" borderId="0" xfId="0" applyFont="1" applyFill="1" applyAlignment="1" applyProtection="1">
      <alignment vertical="center"/>
      <protection hidden="1"/>
    </xf>
    <xf numFmtId="0" fontId="46" fillId="16" borderId="27" xfId="0" applyFont="1" applyFill="1" applyBorder="1" applyAlignment="1" applyProtection="1">
      <alignment horizontal="center" vertical="center"/>
      <protection locked="0" hidden="1"/>
    </xf>
    <xf numFmtId="0" fontId="43" fillId="0" borderId="28" xfId="0" applyFont="1" applyFill="1" applyBorder="1" applyAlignment="1" applyProtection="1">
      <alignment vertical="center" wrapText="1"/>
      <protection hidden="1"/>
    </xf>
    <xf numFmtId="0" fontId="44" fillId="14" borderId="29" xfId="0" applyFont="1" applyFill="1" applyBorder="1" applyAlignment="1" applyProtection="1">
      <alignment horizontal="center" vertical="center"/>
      <protection locked="0" hidden="1"/>
    </xf>
    <xf numFmtId="0" fontId="43" fillId="0" borderId="15" xfId="0" applyFont="1" applyFill="1" applyBorder="1" applyAlignment="1" applyProtection="1">
      <alignment vertical="center" wrapText="1"/>
      <protection hidden="1"/>
    </xf>
    <xf numFmtId="0" fontId="43" fillId="0" borderId="16" xfId="0" applyFont="1" applyFill="1" applyBorder="1" applyAlignment="1" applyProtection="1">
      <alignment vertical="center" wrapText="1"/>
      <protection hidden="1"/>
    </xf>
    <xf numFmtId="0" fontId="44" fillId="14" borderId="31" xfId="0" applyFont="1" applyFill="1" applyBorder="1" applyAlignment="1" applyProtection="1">
      <alignment horizontal="center" vertical="center"/>
      <protection locked="0" hidden="1"/>
    </xf>
    <xf numFmtId="0" fontId="46" fillId="0" borderId="0" xfId="0" applyFont="1" applyAlignment="1" applyProtection="1">
      <alignment vertical="center" wrapText="1"/>
      <protection hidden="1"/>
    </xf>
    <xf numFmtId="0" fontId="46" fillId="0" borderId="0" xfId="0" applyFont="1" applyBorder="1" applyAlignment="1" applyProtection="1">
      <alignment horizontal="center" vertical="center"/>
      <protection hidden="1"/>
    </xf>
    <xf numFmtId="0" fontId="43" fillId="0" borderId="28" xfId="0" applyFont="1" applyBorder="1" applyAlignment="1">
      <alignment vertical="center" wrapText="1"/>
    </xf>
    <xf numFmtId="0" fontId="43" fillId="0" borderId="15" xfId="0" applyFont="1" applyFill="1" applyBorder="1" applyAlignment="1">
      <alignment vertical="center" wrapText="1"/>
    </xf>
    <xf numFmtId="0" fontId="46" fillId="18" borderId="0" xfId="0" applyFont="1" applyFill="1" applyAlignment="1" applyProtection="1">
      <alignment vertical="center" wrapText="1"/>
      <protection hidden="1"/>
    </xf>
    <xf numFmtId="0" fontId="42" fillId="16" borderId="27" xfId="0" applyFont="1" applyFill="1" applyBorder="1" applyAlignment="1" applyProtection="1">
      <alignment vertical="center" wrapText="1"/>
      <protection hidden="1"/>
    </xf>
    <xf numFmtId="0" fontId="43" fillId="0" borderId="45" xfId="0" applyFont="1" applyFill="1" applyBorder="1" applyAlignment="1" applyProtection="1">
      <alignment vertical="center" wrapText="1"/>
      <protection hidden="1"/>
    </xf>
    <xf numFmtId="0" fontId="44" fillId="14" borderId="43" xfId="0" applyFont="1" applyFill="1" applyBorder="1" applyAlignment="1" applyProtection="1">
      <alignment horizontal="center" vertical="center"/>
      <protection locked="0" hidden="1"/>
    </xf>
    <xf numFmtId="0" fontId="43" fillId="0" borderId="16" xfId="0" applyFont="1" applyFill="1" applyBorder="1" applyAlignment="1">
      <alignment vertical="center" wrapText="1"/>
    </xf>
    <xf numFmtId="0" fontId="43" fillId="0" borderId="23" xfId="0" applyFont="1" applyFill="1" applyBorder="1" applyAlignment="1" applyProtection="1">
      <alignment vertical="center" wrapText="1"/>
      <protection hidden="1"/>
    </xf>
    <xf numFmtId="0" fontId="46" fillId="0" borderId="0" xfId="0" applyFont="1" applyFill="1" applyBorder="1" applyAlignment="1" applyProtection="1">
      <alignment horizontal="center" vertical="center"/>
      <protection hidden="1"/>
    </xf>
    <xf numFmtId="0" fontId="43" fillId="0" borderId="24" xfId="0" applyFont="1" applyFill="1" applyBorder="1" applyAlignment="1" applyProtection="1">
      <alignment vertical="center" wrapText="1"/>
      <protection hidden="1"/>
    </xf>
    <xf numFmtId="0" fontId="44" fillId="14" borderId="44" xfId="0" applyFont="1" applyFill="1" applyBorder="1" applyAlignment="1" applyProtection="1">
      <alignment horizontal="center" vertical="center"/>
      <protection locked="0" hidden="1"/>
    </xf>
    <xf numFmtId="0" fontId="43" fillId="0" borderId="26" xfId="0" applyFont="1" applyFill="1" applyBorder="1" applyAlignment="1" applyProtection="1">
      <alignment vertical="center" wrapText="1"/>
      <protection hidden="1"/>
    </xf>
    <xf numFmtId="0" fontId="48" fillId="0" borderId="0" xfId="0" applyFont="1" applyProtection="1">
      <protection hidden="1"/>
    </xf>
    <xf numFmtId="0" fontId="48" fillId="0" borderId="43" xfId="0" applyFont="1" applyBorder="1" applyProtection="1">
      <protection locked="0" hidden="1"/>
    </xf>
    <xf numFmtId="0" fontId="48" fillId="17" borderId="43" xfId="0" applyFont="1" applyFill="1" applyBorder="1" applyProtection="1">
      <protection locked="0" hidden="1"/>
    </xf>
    <xf numFmtId="0" fontId="48" fillId="17" borderId="44" xfId="0" applyFont="1" applyFill="1" applyBorder="1" applyProtection="1">
      <protection locked="0" hidden="1"/>
    </xf>
    <xf numFmtId="0" fontId="48" fillId="0" borderId="0" xfId="0" applyFont="1" applyBorder="1" applyProtection="1">
      <protection hidden="1"/>
    </xf>
    <xf numFmtId="0" fontId="49" fillId="17" borderId="44" xfId="20" applyFont="1" applyFill="1" applyBorder="1" applyAlignment="1" applyProtection="1">
      <protection locked="0" hidden="1"/>
    </xf>
    <xf numFmtId="0" fontId="50" fillId="0" borderId="0" xfId="0" applyFont="1" applyFill="1" applyBorder="1" applyAlignment="1" applyProtection="1">
      <alignment vertical="top"/>
      <protection hidden="1"/>
    </xf>
    <xf numFmtId="0" fontId="50" fillId="0" borderId="45" xfId="0" applyFont="1" applyBorder="1" applyAlignment="1" applyProtection="1">
      <alignment vertical="center" wrapText="1"/>
      <protection hidden="1"/>
    </xf>
    <xf numFmtId="0" fontId="43" fillId="0" borderId="22" xfId="0" applyFont="1" applyBorder="1" applyAlignment="1" applyProtection="1">
      <alignment horizontal="center" vertical="center" wrapText="1"/>
      <protection hidden="1"/>
    </xf>
    <xf numFmtId="0" fontId="43" fillId="0" borderId="22" xfId="0" applyFont="1" applyBorder="1" applyAlignment="1" applyProtection="1">
      <alignment horizontal="left" vertical="top" wrapText="1"/>
      <protection hidden="1"/>
    </xf>
    <xf numFmtId="0" fontId="43" fillId="0" borderId="22" xfId="0" applyFont="1" applyBorder="1" applyAlignment="1" applyProtection="1">
      <alignment horizontal="center" vertical="center" wrapText="1"/>
      <protection locked="0" hidden="1"/>
    </xf>
    <xf numFmtId="0" fontId="43" fillId="0" borderId="0" xfId="0" applyFont="1" applyFill="1" applyAlignment="1" applyProtection="1">
      <alignment horizontal="center" vertical="center"/>
      <protection hidden="1"/>
    </xf>
    <xf numFmtId="0" fontId="50" fillId="17" borderId="23" xfId="0" applyFont="1" applyFill="1" applyBorder="1" applyAlignment="1" applyProtection="1">
      <alignment vertical="center" wrapText="1"/>
      <protection hidden="1"/>
    </xf>
    <xf numFmtId="0" fontId="43" fillId="17" borderId="10" xfId="0" applyFont="1" applyFill="1" applyBorder="1" applyAlignment="1" applyProtection="1">
      <alignment horizontal="center" vertical="center" wrapText="1"/>
      <protection hidden="1"/>
    </xf>
    <xf numFmtId="0" fontId="43" fillId="17" borderId="10" xfId="0" applyFont="1" applyFill="1" applyBorder="1" applyAlignment="1" applyProtection="1">
      <alignment horizontal="left" vertical="top" wrapText="1"/>
      <protection hidden="1"/>
    </xf>
    <xf numFmtId="0" fontId="43" fillId="17" borderId="10" xfId="0" applyFont="1" applyFill="1" applyBorder="1" applyAlignment="1" applyProtection="1">
      <alignment horizontal="center" vertical="center" wrapText="1"/>
      <protection locked="0" hidden="1"/>
    </xf>
    <xf numFmtId="0" fontId="50" fillId="0" borderId="23" xfId="0" applyFont="1" applyBorder="1" applyAlignment="1" applyProtection="1">
      <alignment vertical="center" wrapText="1"/>
      <protection hidden="1"/>
    </xf>
    <xf numFmtId="0" fontId="43" fillId="0" borderId="10" xfId="0" applyFont="1" applyBorder="1" applyAlignment="1" applyProtection="1">
      <alignment horizontal="center" vertical="center" wrapText="1"/>
      <protection hidden="1"/>
    </xf>
    <xf numFmtId="0" fontId="43" fillId="0" borderId="10" xfId="0" applyFont="1" applyBorder="1" applyAlignment="1" applyProtection="1">
      <alignment horizontal="left" vertical="top" wrapText="1"/>
      <protection hidden="1"/>
    </xf>
    <xf numFmtId="0" fontId="43" fillId="0" borderId="10" xfId="0" applyFont="1" applyBorder="1" applyAlignment="1" applyProtection="1">
      <alignment horizontal="center" vertical="center" wrapText="1"/>
      <protection locked="0" hidden="1"/>
    </xf>
    <xf numFmtId="0" fontId="50" fillId="0" borderId="46" xfId="0" applyFont="1" applyBorder="1" applyAlignment="1" applyProtection="1">
      <alignment vertical="center" wrapText="1"/>
      <protection hidden="1"/>
    </xf>
    <xf numFmtId="0" fontId="43" fillId="0" borderId="11" xfId="0" applyFont="1" applyBorder="1" applyAlignment="1" applyProtection="1">
      <alignment horizontal="center" vertical="center" wrapText="1"/>
      <protection hidden="1"/>
    </xf>
    <xf numFmtId="0" fontId="43" fillId="0" borderId="11" xfId="0" applyFont="1" applyBorder="1" applyAlignment="1" applyProtection="1">
      <alignment horizontal="left" vertical="top" wrapText="1"/>
      <protection hidden="1"/>
    </xf>
    <xf numFmtId="0" fontId="43" fillId="0" borderId="11" xfId="0" applyFont="1" applyBorder="1" applyAlignment="1" applyProtection="1">
      <alignment horizontal="center" vertical="center" wrapText="1"/>
      <protection locked="0" hidden="1"/>
    </xf>
    <xf numFmtId="0" fontId="43" fillId="0" borderId="0" xfId="0" applyFont="1" applyFill="1" applyAlignment="1" applyProtection="1">
      <alignment vertical="top"/>
      <protection hidden="1"/>
    </xf>
    <xf numFmtId="0" fontId="43" fillId="0" borderId="22" xfId="0" applyFont="1" applyBorder="1" applyAlignment="1" applyProtection="1">
      <alignment vertical="top" wrapText="1"/>
      <protection locked="0" hidden="1"/>
    </xf>
    <xf numFmtId="0" fontId="43" fillId="17" borderId="10" xfId="0" applyFont="1" applyFill="1" applyBorder="1" applyAlignment="1" applyProtection="1">
      <alignment vertical="top" wrapText="1"/>
      <protection locked="0" hidden="1"/>
    </xf>
    <xf numFmtId="0" fontId="43" fillId="0" borderId="10" xfId="0" applyFont="1" applyBorder="1" applyAlignment="1" applyProtection="1">
      <alignment vertical="top" wrapText="1"/>
      <protection locked="0" hidden="1"/>
    </xf>
    <xf numFmtId="0" fontId="50" fillId="0" borderId="0" xfId="0" applyFont="1" applyFill="1" applyAlignment="1" applyProtection="1">
      <alignment vertical="top"/>
      <protection hidden="1"/>
    </xf>
    <xf numFmtId="0" fontId="50" fillId="17" borderId="46" xfId="0" applyFont="1" applyFill="1" applyBorder="1" applyAlignment="1" applyProtection="1">
      <alignment vertical="center" wrapText="1"/>
      <protection hidden="1"/>
    </xf>
    <xf numFmtId="0" fontId="43" fillId="17" borderId="11" xfId="0" applyFont="1" applyFill="1" applyBorder="1" applyAlignment="1" applyProtection="1">
      <alignment horizontal="center" vertical="center" wrapText="1"/>
      <protection hidden="1"/>
    </xf>
    <xf numFmtId="0" fontId="43" fillId="17" borderId="11" xfId="0" applyFont="1" applyFill="1" applyBorder="1" applyAlignment="1" applyProtection="1">
      <alignment horizontal="left" vertical="top" wrapText="1"/>
      <protection hidden="1"/>
    </xf>
    <xf numFmtId="0" fontId="43" fillId="17" borderId="11" xfId="0" applyFont="1" applyFill="1" applyBorder="1" applyAlignment="1" applyProtection="1">
      <alignment horizontal="center" vertical="center" wrapText="1"/>
      <protection locked="0" hidden="1"/>
    </xf>
    <xf numFmtId="0" fontId="43" fillId="17" borderId="11" xfId="0" applyFont="1" applyFill="1" applyBorder="1" applyAlignment="1" applyProtection="1">
      <alignment vertical="top" wrapText="1"/>
      <protection locked="0" hidden="1"/>
    </xf>
    <xf numFmtId="0" fontId="43" fillId="0" borderId="22" xfId="0" applyFont="1" applyBorder="1" applyAlignment="1" applyProtection="1">
      <alignment vertical="center" wrapText="1"/>
      <protection locked="0" hidden="1"/>
    </xf>
    <xf numFmtId="0" fontId="43" fillId="17" borderId="10" xfId="0" applyFont="1" applyFill="1" applyBorder="1" applyAlignment="1" applyProtection="1">
      <alignment vertical="center" wrapText="1"/>
      <protection locked="0" hidden="1"/>
    </xf>
    <xf numFmtId="0" fontId="43" fillId="0" borderId="10" xfId="0" applyFont="1" applyBorder="1" applyAlignment="1" applyProtection="1">
      <alignment vertical="center" wrapText="1"/>
      <protection locked="0" hidden="1"/>
    </xf>
    <xf numFmtId="0" fontId="43" fillId="17" borderId="11" xfId="0" applyFont="1" applyFill="1" applyBorder="1" applyAlignment="1" applyProtection="1">
      <alignment vertical="center" wrapText="1"/>
      <protection locked="0" hidden="1"/>
    </xf>
    <xf numFmtId="0" fontId="43" fillId="0" borderId="10" xfId="0" applyFont="1" applyFill="1" applyBorder="1" applyAlignment="1" applyProtection="1">
      <alignment vertical="center" wrapText="1"/>
      <protection locked="0" hidden="1"/>
    </xf>
    <xf numFmtId="0" fontId="43" fillId="0" borderId="11" xfId="0" applyFont="1" applyBorder="1" applyAlignment="1" applyProtection="1">
      <alignment vertical="center" wrapText="1"/>
      <protection locked="0" hidden="1"/>
    </xf>
    <xf numFmtId="0" fontId="50" fillId="0" borderId="24" xfId="0" applyFont="1" applyBorder="1" applyAlignment="1" applyProtection="1">
      <alignment vertical="center" wrapText="1"/>
      <protection hidden="1"/>
    </xf>
    <xf numFmtId="0" fontId="43" fillId="0" borderId="48" xfId="0" applyFont="1" applyBorder="1" applyAlignment="1" applyProtection="1">
      <alignment horizontal="center" vertical="center" wrapText="1"/>
      <protection hidden="1"/>
    </xf>
    <xf numFmtId="0" fontId="43" fillId="0" borderId="48" xfId="0" applyFont="1" applyBorder="1" applyAlignment="1" applyProtection="1">
      <alignment horizontal="left" vertical="top" wrapText="1"/>
      <protection hidden="1"/>
    </xf>
    <xf numFmtId="0" fontId="43" fillId="0" borderId="48" xfId="0" applyFont="1" applyBorder="1" applyAlignment="1" applyProtection="1">
      <alignment horizontal="center" vertical="center" wrapText="1"/>
      <protection locked="0" hidden="1"/>
    </xf>
    <xf numFmtId="0" fontId="43" fillId="0" borderId="48" xfId="0" applyFont="1" applyBorder="1" applyAlignment="1" applyProtection="1">
      <alignment vertical="center" wrapText="1"/>
      <protection locked="0" hidden="1"/>
    </xf>
    <xf numFmtId="0" fontId="50" fillId="0" borderId="0" xfId="0" applyFont="1" applyAlignment="1" applyProtection="1">
      <alignment vertical="top" wrapText="1"/>
      <protection hidden="1"/>
    </xf>
    <xf numFmtId="0" fontId="43" fillId="0" borderId="0" xfId="0" applyFont="1" applyAlignment="1" applyProtection="1">
      <alignment vertical="top" wrapText="1"/>
      <protection hidden="1"/>
    </xf>
    <xf numFmtId="0" fontId="43" fillId="0" borderId="0" xfId="0" applyFont="1" applyAlignment="1" applyProtection="1">
      <alignment horizontal="left" vertical="top" wrapText="1"/>
      <protection hidden="1"/>
    </xf>
    <xf numFmtId="0" fontId="43" fillId="0" borderId="0" xfId="0" applyFont="1" applyFill="1" applyBorder="1" applyAlignment="1" applyProtection="1">
      <alignment vertical="top" wrapText="1"/>
      <protection hidden="1"/>
    </xf>
    <xf numFmtId="0" fontId="51" fillId="18" borderId="0" xfId="0" applyFont="1" applyFill="1" applyAlignment="1" applyProtection="1">
      <alignment vertical="center" wrapText="1"/>
      <protection hidden="1"/>
    </xf>
    <xf numFmtId="0" fontId="50" fillId="18" borderId="0" xfId="0" applyFont="1" applyFill="1" applyBorder="1" applyAlignment="1" applyProtection="1">
      <alignment horizontal="center" vertical="center"/>
      <protection hidden="1"/>
    </xf>
    <xf numFmtId="0" fontId="48" fillId="18" borderId="0" xfId="0" applyFont="1" applyFill="1" applyBorder="1" applyProtection="1">
      <protection hidden="1"/>
    </xf>
    <xf numFmtId="0" fontId="48" fillId="18" borderId="0" xfId="0" applyFont="1" applyFill="1" applyBorder="1" applyAlignment="1" applyProtection="1">
      <alignment vertical="top" wrapText="1"/>
      <protection hidden="1"/>
    </xf>
    <xf numFmtId="0" fontId="53" fillId="18" borderId="0" xfId="0" applyFont="1" applyFill="1" applyBorder="1" applyProtection="1">
      <protection hidden="1"/>
    </xf>
    <xf numFmtId="0" fontId="30" fillId="18" borderId="0" xfId="20" applyFill="1" applyBorder="1" applyAlignment="1" applyProtection="1">
      <alignment vertical="top" wrapText="1"/>
      <protection hidden="1"/>
    </xf>
    <xf numFmtId="49" fontId="55" fillId="15" borderId="0" xfId="0" applyNumberFormat="1" applyFont="1" applyFill="1" applyBorder="1" applyAlignment="1" applyProtection="1">
      <alignment vertical="top"/>
      <protection hidden="1"/>
    </xf>
    <xf numFmtId="0" fontId="55" fillId="15" borderId="18" xfId="0" applyFont="1" applyFill="1" applyBorder="1" applyAlignment="1" applyProtection="1">
      <alignment vertical="top"/>
      <protection hidden="1"/>
    </xf>
    <xf numFmtId="0" fontId="55" fillId="0" borderId="0" xfId="0" applyFont="1" applyFill="1" applyAlignment="1" applyProtection="1">
      <alignment vertical="top"/>
      <protection hidden="1"/>
    </xf>
    <xf numFmtId="0" fontId="54" fillId="15" borderId="42" xfId="0" applyFont="1" applyFill="1" applyBorder="1" applyAlignment="1" applyProtection="1">
      <alignment horizontal="left" vertical="top"/>
      <protection hidden="1"/>
    </xf>
    <xf numFmtId="0" fontId="55" fillId="15" borderId="19" xfId="0" applyFont="1" applyFill="1" applyBorder="1" applyAlignment="1" applyProtection="1">
      <alignment vertical="top"/>
      <protection hidden="1"/>
    </xf>
    <xf numFmtId="0" fontId="56" fillId="15" borderId="41" xfId="0" applyFont="1" applyFill="1" applyBorder="1" applyAlignment="1" applyProtection="1">
      <alignment vertical="top"/>
      <protection hidden="1"/>
    </xf>
    <xf numFmtId="0" fontId="56" fillId="15" borderId="34" xfId="0" applyFont="1" applyFill="1" applyBorder="1" applyAlignment="1" applyProtection="1">
      <alignment vertical="top"/>
      <protection hidden="1"/>
    </xf>
    <xf numFmtId="0" fontId="48" fillId="0" borderId="23" xfId="0" applyFont="1" applyBorder="1" applyProtection="1">
      <protection locked="0" hidden="1"/>
    </xf>
    <xf numFmtId="0" fontId="48" fillId="17" borderId="23" xfId="0" applyFont="1" applyFill="1" applyBorder="1" applyProtection="1">
      <protection locked="0" hidden="1"/>
    </xf>
    <xf numFmtId="0" fontId="48" fillId="17" borderId="24" xfId="0" applyFont="1" applyFill="1" applyBorder="1" applyProtection="1">
      <protection locked="0" hidden="1"/>
    </xf>
    <xf numFmtId="0" fontId="49" fillId="18" borderId="0" xfId="20" applyFont="1" applyFill="1" applyBorder="1" applyAlignment="1" applyProtection="1">
      <protection hidden="1"/>
    </xf>
    <xf numFmtId="0" fontId="43" fillId="0" borderId="29" xfId="0" applyFont="1" applyFill="1" applyBorder="1" applyAlignment="1" applyProtection="1">
      <alignment horizontal="center" vertical="center" wrapText="1"/>
      <protection locked="0" hidden="1"/>
    </xf>
    <xf numFmtId="0" fontId="43" fillId="17" borderId="43" xfId="0" applyFont="1" applyFill="1" applyBorder="1" applyAlignment="1" applyProtection="1">
      <alignment horizontal="center" vertical="center" wrapText="1"/>
      <protection locked="0" hidden="1"/>
    </xf>
    <xf numFmtId="0" fontId="43" fillId="0" borderId="43" xfId="0" applyFont="1" applyFill="1" applyBorder="1" applyAlignment="1" applyProtection="1">
      <alignment horizontal="center" vertical="center" wrapText="1"/>
      <protection locked="0" hidden="1"/>
    </xf>
    <xf numFmtId="0" fontId="43" fillId="0" borderId="47" xfId="0" applyFont="1" applyFill="1" applyBorder="1" applyAlignment="1" applyProtection="1">
      <alignment horizontal="center" vertical="center" wrapText="1"/>
      <protection locked="0" hidden="1"/>
    </xf>
    <xf numFmtId="0" fontId="43" fillId="17" borderId="47" xfId="0" applyFont="1" applyFill="1" applyBorder="1" applyAlignment="1" applyProtection="1">
      <alignment horizontal="center" vertical="center" wrapText="1"/>
      <protection locked="0" hidden="1"/>
    </xf>
    <xf numFmtId="0" fontId="43" fillId="0" borderId="44" xfId="0" applyFont="1" applyFill="1" applyBorder="1" applyAlignment="1" applyProtection="1">
      <alignment horizontal="center" vertical="center" wrapText="1"/>
      <protection locked="0" hidden="1"/>
    </xf>
    <xf numFmtId="0" fontId="36" fillId="15" borderId="40" xfId="0" applyFont="1" applyFill="1" applyBorder="1" applyAlignment="1" applyProtection="1">
      <alignment vertical="top"/>
      <protection locked="0" hidden="1"/>
    </xf>
    <xf numFmtId="0" fontId="48" fillId="0" borderId="45" xfId="0" applyFont="1" applyBorder="1" applyProtection="1">
      <protection locked="0" hidden="1"/>
    </xf>
    <xf numFmtId="0" fontId="48" fillId="0" borderId="29" xfId="0" applyFont="1" applyBorder="1" applyProtection="1">
      <protection locked="0" hidden="1"/>
    </xf>
    <xf numFmtId="0" fontId="42" fillId="16" borderId="36" xfId="0" applyFont="1" applyFill="1" applyBorder="1" applyAlignment="1" applyProtection="1">
      <alignment vertical="top"/>
      <protection locked="0" hidden="1"/>
    </xf>
    <xf numFmtId="0" fontId="48" fillId="16" borderId="39" xfId="0" applyFont="1" applyFill="1" applyBorder="1" applyProtection="1">
      <protection locked="0" hidden="1"/>
    </xf>
    <xf numFmtId="0" fontId="48" fillId="18" borderId="0" xfId="0" applyFont="1" applyFill="1" applyBorder="1" applyAlignment="1" applyProtection="1">
      <alignment horizontal="left" vertical="top" wrapText="1"/>
      <protection hidden="1"/>
    </xf>
    <xf numFmtId="0" fontId="36" fillId="15" borderId="30" xfId="0" applyFont="1" applyFill="1" applyBorder="1" applyAlignment="1" applyProtection="1">
      <alignment horizontal="left" vertical="center"/>
      <protection hidden="1"/>
    </xf>
    <xf numFmtId="0" fontId="36" fillId="15" borderId="33" xfId="0" applyFont="1" applyFill="1" applyBorder="1" applyAlignment="1" applyProtection="1">
      <alignment horizontal="left" vertical="center"/>
      <protection hidden="1"/>
    </xf>
    <xf numFmtId="0" fontId="51" fillId="18" borderId="0" xfId="0" applyFont="1" applyFill="1" applyBorder="1" applyAlignment="1" applyProtection="1">
      <alignment horizontal="left" vertical="center" wrapText="1"/>
      <protection hidden="1"/>
    </xf>
    <xf numFmtId="0" fontId="44" fillId="16" borderId="35" xfId="0" applyFont="1" applyFill="1" applyBorder="1" applyAlignment="1" applyProtection="1">
      <alignment horizontal="left" vertical="center"/>
      <protection locked="0" hidden="1"/>
    </xf>
    <xf numFmtId="0" fontId="44" fillId="16" borderId="33" xfId="0" applyFont="1" applyFill="1" applyBorder="1" applyAlignment="1" applyProtection="1">
      <alignment horizontal="left" vertical="center"/>
      <protection locked="0" hidden="1"/>
    </xf>
    <xf numFmtId="0" fontId="51" fillId="18" borderId="40" xfId="0" applyFont="1" applyFill="1" applyBorder="1" applyAlignment="1" applyProtection="1">
      <alignment horizontal="left" vertical="center" wrapText="1"/>
      <protection hidden="1"/>
    </xf>
    <xf numFmtId="14" fontId="39" fillId="15" borderId="42" xfId="0" applyNumberFormat="1" applyFont="1" applyFill="1" applyBorder="1" applyAlignment="1" applyProtection="1">
      <alignment horizontal="left" vertical="top"/>
      <protection locked="0" hidden="1"/>
    </xf>
    <xf numFmtId="49" fontId="39" fillId="15" borderId="0" xfId="0" applyNumberFormat="1" applyFont="1" applyFill="1" applyBorder="1" applyAlignment="1" applyProtection="1">
      <alignment horizontal="left" vertical="top"/>
      <protection locked="0" hidden="1"/>
    </xf>
    <xf numFmtId="0" fontId="36" fillId="15" borderId="32" xfId="0" applyFont="1" applyFill="1" applyBorder="1" applyAlignment="1" applyProtection="1">
      <alignment horizontal="left" vertical="top"/>
      <protection hidden="1"/>
    </xf>
    <xf numFmtId="0" fontId="36" fillId="15" borderId="40" xfId="0" applyFont="1" applyFill="1" applyBorder="1" applyAlignment="1" applyProtection="1">
      <alignment horizontal="left" vertical="top"/>
      <protection hidden="1"/>
    </xf>
    <xf numFmtId="0" fontId="50" fillId="19" borderId="0" xfId="0" applyFont="1" applyFill="1" applyAlignment="1" applyProtection="1">
      <alignment horizontal="center" vertical="top" wrapText="1"/>
      <protection hidden="1"/>
    </xf>
    <xf numFmtId="0" fontId="42" fillId="16" borderId="30" xfId="0" applyFont="1" applyFill="1" applyBorder="1" applyAlignment="1" applyProtection="1">
      <alignment horizontal="left" vertical="center" wrapText="1"/>
      <protection hidden="1"/>
    </xf>
    <xf numFmtId="0" fontId="42" fillId="16" borderId="35" xfId="0" applyFont="1" applyFill="1" applyBorder="1" applyAlignment="1" applyProtection="1">
      <alignment horizontal="left" vertical="center" wrapText="1"/>
      <protection hidden="1"/>
    </xf>
    <xf numFmtId="0" fontId="42" fillId="16" borderId="33" xfId="0" applyFont="1" applyFill="1" applyBorder="1" applyAlignment="1" applyProtection="1">
      <alignment horizontal="left" vertical="center" wrapText="1"/>
      <protection hidden="1"/>
    </xf>
  </cellXfs>
  <cellStyles count="23">
    <cellStyle name="Berekening" xfId="1" xr:uid="{00000000-0005-0000-0000-000000000000}"/>
    <cellStyle name="Controlecel" xfId="2" xr:uid="{00000000-0005-0000-0000-000001000000}"/>
    <cellStyle name="Euro" xfId="3" xr:uid="{00000000-0005-0000-0000-000002000000}"/>
    <cellStyle name="Gekoppelde cel" xfId="4" xr:uid="{00000000-0005-0000-0000-000003000000}"/>
    <cellStyle name="Goed" xfId="5" xr:uid="{00000000-0005-0000-0000-000004000000}"/>
    <cellStyle name="Hyperlink" xfId="20" builtinId="8"/>
    <cellStyle name="Invoer" xfId="6" xr:uid="{00000000-0005-0000-0000-000006000000}"/>
    <cellStyle name="Kop 1" xfId="7" xr:uid="{00000000-0005-0000-0000-000007000000}"/>
    <cellStyle name="Kop 2" xfId="8" xr:uid="{00000000-0005-0000-0000-000008000000}"/>
    <cellStyle name="Kop 3" xfId="9" xr:uid="{00000000-0005-0000-0000-000009000000}"/>
    <cellStyle name="Kop 4" xfId="10" xr:uid="{00000000-0005-0000-0000-00000A000000}"/>
    <cellStyle name="Neutraal" xfId="11" xr:uid="{00000000-0005-0000-0000-00000B000000}"/>
    <cellStyle name="Notitie" xfId="12" xr:uid="{00000000-0005-0000-0000-00000C000000}"/>
    <cellStyle name="Ongeldig" xfId="13" xr:uid="{00000000-0005-0000-0000-00000D000000}"/>
    <cellStyle name="Standaard" xfId="0" builtinId="0"/>
    <cellStyle name="Standaard 2" xfId="14" xr:uid="{00000000-0005-0000-0000-00000F000000}"/>
    <cellStyle name="Standaard 2 3 2" xfId="22" xr:uid="{DEF1EB6D-F420-4CE7-9A4F-91DD1CC40E6A}"/>
    <cellStyle name="Standaard 4" xfId="21" xr:uid="{596709D1-5097-4B04-BDB4-85E9002871FB}"/>
    <cellStyle name="Titel" xfId="15" xr:uid="{00000000-0005-0000-0000-000012000000}"/>
    <cellStyle name="Totaal" xfId="16" xr:uid="{00000000-0005-0000-0000-000013000000}"/>
    <cellStyle name="Uitvoer" xfId="17" xr:uid="{00000000-0005-0000-0000-000014000000}"/>
    <cellStyle name="Verklarende tekst" xfId="18" xr:uid="{00000000-0005-0000-0000-000015000000}"/>
    <cellStyle name="Waarschuwingstekst" xfId="19" xr:uid="{00000000-0005-0000-0000-000016000000}"/>
  </cellStyles>
  <dxfs count="24">
    <dxf>
      <fill>
        <patternFill>
          <bgColor rgb="FFFFC000"/>
        </patternFill>
      </fill>
    </dxf>
    <dxf>
      <fill>
        <patternFill>
          <bgColor indexed="1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colors>
    <mruColors>
      <color rgb="FF44546A"/>
      <color rgb="FF6DCEF5"/>
      <color rgb="FF009CD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36</xdr:row>
      <xdr:rowOff>0</xdr:rowOff>
    </xdr:from>
    <xdr:to>
      <xdr:col>1</xdr:col>
      <xdr:colOff>1962150</xdr:colOff>
      <xdr:row>36</xdr:row>
      <xdr:rowOff>0</xdr:rowOff>
    </xdr:to>
    <xdr:pic>
      <xdr:nvPicPr>
        <xdr:cNvPr id="9221" name="Picture 5">
          <a:extLst>
            <a:ext uri="{FF2B5EF4-FFF2-40B4-BE49-F238E27FC236}">
              <a16:creationId xmlns:a16="http://schemas.microsoft.com/office/drawing/2014/main" id="{00000000-0008-0000-0100-000005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52850"/>
          <a:ext cx="19621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36</xdr:row>
      <xdr:rowOff>0</xdr:rowOff>
    </xdr:from>
    <xdr:to>
      <xdr:col>1</xdr:col>
      <xdr:colOff>1962150</xdr:colOff>
      <xdr:row>36</xdr:row>
      <xdr:rowOff>0</xdr:rowOff>
    </xdr:to>
    <xdr:pic>
      <xdr:nvPicPr>
        <xdr:cNvPr id="9222" name="Picture 6">
          <a:extLst>
            <a:ext uri="{FF2B5EF4-FFF2-40B4-BE49-F238E27FC236}">
              <a16:creationId xmlns:a16="http://schemas.microsoft.com/office/drawing/2014/main" id="{00000000-0008-0000-0100-0000062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52850"/>
          <a:ext cx="19621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564540</xdr:colOff>
      <xdr:row>0</xdr:row>
      <xdr:rowOff>15902</xdr:rowOff>
    </xdr:from>
    <xdr:to>
      <xdr:col>2</xdr:col>
      <xdr:colOff>2566887</xdr:colOff>
      <xdr:row>0</xdr:row>
      <xdr:rowOff>1160890</xdr:rowOff>
    </xdr:to>
    <xdr:pic>
      <xdr:nvPicPr>
        <xdr:cNvPr id="4" name="Afbeelding 3">
          <a:extLst>
            <a:ext uri="{FF2B5EF4-FFF2-40B4-BE49-F238E27FC236}">
              <a16:creationId xmlns:a16="http://schemas.microsoft.com/office/drawing/2014/main" id="{A9A52ABD-652B-4E9E-B9E7-F829209CCDF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650"/>
        <a:stretch/>
      </xdr:blipFill>
      <xdr:spPr>
        <a:xfrm>
          <a:off x="755371" y="15902"/>
          <a:ext cx="4109443" cy="1144988"/>
        </a:xfrm>
        <a:prstGeom prst="rect">
          <a:avLst/>
        </a:prstGeom>
      </xdr:spPr>
    </xdr:pic>
    <xdr:clientData/>
  </xdr:twoCellAnchor>
  <xdr:twoCellAnchor>
    <xdr:from>
      <xdr:col>0</xdr:col>
      <xdr:colOff>79513</xdr:colOff>
      <xdr:row>0</xdr:row>
      <xdr:rowOff>850790</xdr:rowOff>
    </xdr:from>
    <xdr:to>
      <xdr:col>2</xdr:col>
      <xdr:colOff>548436</xdr:colOff>
      <xdr:row>0</xdr:row>
      <xdr:rowOff>1144376</xdr:rowOff>
    </xdr:to>
    <xdr:sp macro="" textlink="">
      <xdr:nvSpPr>
        <xdr:cNvPr id="5" name="Tekstvak 4">
          <a:extLst>
            <a:ext uri="{FF2B5EF4-FFF2-40B4-BE49-F238E27FC236}">
              <a16:creationId xmlns:a16="http://schemas.microsoft.com/office/drawing/2014/main" id="{DD588CD3-AEC8-4140-A80C-B5EE428DDF84}"/>
            </a:ext>
          </a:extLst>
        </xdr:cNvPr>
        <xdr:cNvSpPr txBox="1"/>
      </xdr:nvSpPr>
      <xdr:spPr>
        <a:xfrm>
          <a:off x="79513" y="850790"/>
          <a:ext cx="2766850" cy="2935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ysClr val="windowText" lastClr="000000"/>
              </a:solidFill>
              <a:latin typeface="RijksoverheidSansHeadingTT" panose="020B0503040202060203" pitchFamily="34" charset="0"/>
              <a:ea typeface="Verdana" panose="020B0604030504040204" pitchFamily="34" charset="0"/>
              <a:cs typeface="Verdana" panose="020B0604030504040204" pitchFamily="34" charset="0"/>
            </a:rPr>
            <a:t>Frisse Scholen</a:t>
          </a:r>
          <a:r>
            <a:rPr lang="nl-NL" sz="1400" b="1" baseline="0">
              <a:solidFill>
                <a:sysClr val="windowText" lastClr="000000"/>
              </a:solidFill>
              <a:latin typeface="RijksoverheidSansHeadingTT" panose="020B0503040202060203" pitchFamily="34" charset="0"/>
              <a:ea typeface="Verdana" panose="020B0604030504040204" pitchFamily="34" charset="0"/>
              <a:cs typeface="Verdana" panose="020B0604030504040204" pitchFamily="34" charset="0"/>
            </a:rPr>
            <a:t> Toets Scorekaart</a:t>
          </a:r>
          <a:endParaRPr lang="nl-NL" sz="1400" b="1">
            <a:solidFill>
              <a:sysClr val="windowText" lastClr="000000"/>
            </a:solidFill>
            <a:latin typeface="RijksoverheidSansHeadingTT" panose="020B0503040202060203"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vo.nl/frisseschol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D36"/>
  <sheetViews>
    <sheetView showGridLines="0" showRowColHeaders="0" tabSelected="1" workbookViewId="0">
      <selection activeCell="B18" sqref="B18"/>
    </sheetView>
  </sheetViews>
  <sheetFormatPr defaultColWidth="0" defaultRowHeight="15.75" zeroHeight="1" x14ac:dyDescent="0.3"/>
  <cols>
    <col min="1" max="1" width="2.7109375" style="62" customWidth="1"/>
    <col min="2" max="2" width="29.42578125" style="62" customWidth="1"/>
    <col min="3" max="3" width="48.28515625" style="62" customWidth="1"/>
    <col min="4" max="4" width="2.7109375" style="62" customWidth="1"/>
    <col min="5" max="16384" width="9.140625" style="62" hidden="1"/>
  </cols>
  <sheetData>
    <row r="1" spans="2:3" ht="94.5" customHeight="1" thickBot="1" x14ac:dyDescent="0.35"/>
    <row r="2" spans="2:3" s="90" customFormat="1" ht="24.95" customHeight="1" thickBot="1" x14ac:dyDescent="0.3">
      <c r="B2" s="200" t="s">
        <v>198</v>
      </c>
      <c r="C2" s="201"/>
    </row>
    <row r="3" spans="2:3" ht="15" customHeight="1" thickBot="1" x14ac:dyDescent="0.35">
      <c r="B3" s="122"/>
      <c r="C3" s="122"/>
    </row>
    <row r="4" spans="2:3" ht="15" customHeight="1" thickBot="1" x14ac:dyDescent="0.35">
      <c r="B4" s="197" t="s">
        <v>214</v>
      </c>
      <c r="C4" s="198"/>
    </row>
    <row r="5" spans="2:3" ht="15" customHeight="1" x14ac:dyDescent="0.3">
      <c r="B5" s="195" t="s">
        <v>25</v>
      </c>
      <c r="C5" s="196" t="s">
        <v>224</v>
      </c>
    </row>
    <row r="6" spans="2:3" ht="15" customHeight="1" x14ac:dyDescent="0.3">
      <c r="B6" s="185" t="s">
        <v>26</v>
      </c>
      <c r="C6" s="124"/>
    </row>
    <row r="7" spans="2:3" ht="15" customHeight="1" x14ac:dyDescent="0.3">
      <c r="B7" s="184" t="s">
        <v>215</v>
      </c>
      <c r="C7" s="123"/>
    </row>
    <row r="8" spans="2:3" ht="15" customHeight="1" x14ac:dyDescent="0.3">
      <c r="B8" s="185" t="s">
        <v>28</v>
      </c>
      <c r="C8" s="124"/>
    </row>
    <row r="9" spans="2:3" ht="15" customHeight="1" x14ac:dyDescent="0.3">
      <c r="B9" s="184" t="s">
        <v>30</v>
      </c>
      <c r="C9" s="123"/>
    </row>
    <row r="10" spans="2:3" ht="15" customHeight="1" thickBot="1" x14ac:dyDescent="0.35">
      <c r="B10" s="186" t="s">
        <v>29</v>
      </c>
      <c r="C10" s="125"/>
    </row>
    <row r="11" spans="2:3" ht="15" customHeight="1" thickBot="1" x14ac:dyDescent="0.35">
      <c r="B11" s="126"/>
      <c r="C11" s="126"/>
    </row>
    <row r="12" spans="2:3" ht="15" customHeight="1" thickBot="1" x14ac:dyDescent="0.35">
      <c r="B12" s="197" t="s">
        <v>32</v>
      </c>
      <c r="C12" s="198"/>
    </row>
    <row r="13" spans="2:3" ht="15" customHeight="1" x14ac:dyDescent="0.3">
      <c r="B13" s="195" t="s">
        <v>31</v>
      </c>
      <c r="C13" s="196"/>
    </row>
    <row r="14" spans="2:3" ht="15" customHeight="1" x14ac:dyDescent="0.3">
      <c r="B14" s="185" t="s">
        <v>231</v>
      </c>
      <c r="C14" s="124"/>
    </row>
    <row r="15" spans="2:3" ht="15" customHeight="1" x14ac:dyDescent="0.3">
      <c r="B15" s="184" t="s">
        <v>27</v>
      </c>
      <c r="C15" s="123"/>
    </row>
    <row r="16" spans="2:3" ht="15" customHeight="1" x14ac:dyDescent="0.3">
      <c r="B16" s="185" t="s">
        <v>28</v>
      </c>
      <c r="C16" s="124"/>
    </row>
    <row r="17" spans="2:3" ht="15" customHeight="1" x14ac:dyDescent="0.3">
      <c r="B17" s="184" t="s">
        <v>232</v>
      </c>
      <c r="C17" s="123"/>
    </row>
    <row r="18" spans="2:3" ht="15" customHeight="1" thickBot="1" x14ac:dyDescent="0.35">
      <c r="B18" s="186" t="s">
        <v>29</v>
      </c>
      <c r="C18" s="127"/>
    </row>
    <row r="19" spans="2:3" ht="15" customHeight="1" x14ac:dyDescent="0.3">
      <c r="B19" s="173"/>
      <c r="C19" s="187"/>
    </row>
    <row r="20" spans="2:3" ht="15" customHeight="1" x14ac:dyDescent="0.3">
      <c r="B20" s="175" t="s">
        <v>225</v>
      </c>
      <c r="C20" s="187"/>
    </row>
    <row r="21" spans="2:3" ht="15" customHeight="1" x14ac:dyDescent="0.3">
      <c r="B21" s="199" t="s">
        <v>226</v>
      </c>
      <c r="C21" s="199"/>
    </row>
    <row r="22" spans="2:3" ht="15" customHeight="1" x14ac:dyDescent="0.3">
      <c r="B22" s="199"/>
      <c r="C22" s="199"/>
    </row>
    <row r="23" spans="2:3" ht="15" customHeight="1" x14ac:dyDescent="0.3">
      <c r="B23" s="199"/>
      <c r="C23" s="199"/>
    </row>
    <row r="24" spans="2:3" ht="15" customHeight="1" x14ac:dyDescent="0.3">
      <c r="B24" s="199"/>
      <c r="C24" s="199"/>
    </row>
    <row r="25" spans="2:3" ht="15" customHeight="1" x14ac:dyDescent="0.3">
      <c r="B25" s="199"/>
      <c r="C25" s="199"/>
    </row>
    <row r="26" spans="2:3" ht="15" customHeight="1" x14ac:dyDescent="0.3">
      <c r="B26" s="199" t="s">
        <v>228</v>
      </c>
      <c r="C26" s="199"/>
    </row>
    <row r="27" spans="2:3" ht="15" customHeight="1" x14ac:dyDescent="0.3">
      <c r="B27" s="199"/>
      <c r="C27" s="199"/>
    </row>
    <row r="28" spans="2:3" ht="15" customHeight="1" x14ac:dyDescent="0.3">
      <c r="B28" s="199"/>
      <c r="C28" s="199"/>
    </row>
    <row r="29" spans="2:3" ht="15" customHeight="1" x14ac:dyDescent="0.3">
      <c r="B29" s="199"/>
      <c r="C29" s="199"/>
    </row>
    <row r="30" spans="2:3" ht="15" customHeight="1" x14ac:dyDescent="0.3">
      <c r="B30" s="199"/>
      <c r="C30" s="199"/>
    </row>
    <row r="31" spans="2:3" ht="15" customHeight="1" x14ac:dyDescent="0.3">
      <c r="B31" s="199"/>
      <c r="C31" s="199"/>
    </row>
    <row r="32" spans="2:3" ht="15" customHeight="1" x14ac:dyDescent="0.3">
      <c r="B32" s="199"/>
      <c r="C32" s="199"/>
    </row>
    <row r="33" spans="2:3" ht="15" customHeight="1" x14ac:dyDescent="0.3">
      <c r="B33" s="176" t="s">
        <v>227</v>
      </c>
      <c r="C33" s="174"/>
    </row>
    <row r="34" spans="2:3" ht="15" customHeight="1" x14ac:dyDescent="0.3">
      <c r="B34" s="174"/>
      <c r="C34" s="174"/>
    </row>
    <row r="35" spans="2:3" ht="15" hidden="1" customHeight="1" x14ac:dyDescent="0.3">
      <c r="B35" s="174"/>
      <c r="C35" s="174"/>
    </row>
    <row r="36" spans="2:3" ht="15" hidden="1" customHeight="1" x14ac:dyDescent="0.3">
      <c r="B36" s="122"/>
      <c r="C36" s="122"/>
    </row>
  </sheetData>
  <sheetProtection algorithmName="SHA-512" hashValue="+L7bLJcsU2Ah5yvUcMUqC0OTt25DqfCF6ldLBlm5WHafILvFY052wgWfiOmPiRNGmZKUwNcF22NvuhBeX78eTQ==" saltValue="5pUo3B+MqPSjgJ/svpUocg==" spinCount="100000" sheet="1" formatCells="0" formatColumns="0" formatRows="0" insertColumns="0" insertRows="0" insertHyperlinks="0" deleteColumns="0" deleteRows="0" selectLockedCells="1" sort="0" autoFilter="0" pivotTables="0"/>
  <mergeCells count="3">
    <mergeCell ref="B26:C32"/>
    <mergeCell ref="B2:C2"/>
    <mergeCell ref="B21:C25"/>
  </mergeCells>
  <phoneticPr fontId="2" type="noConversion"/>
  <hyperlinks>
    <hyperlink ref="B33" r:id="rId1" xr:uid="{403D4518-5E82-4054-8A47-E3D326AF0DB1}"/>
  </hyperlinks>
  <pageMargins left="0.75" right="0.75" top="1" bottom="1" header="0.5" footer="0.5"/>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
    <pageSetUpPr fitToPage="1"/>
  </sheetPr>
  <dimension ref="A1:G46"/>
  <sheetViews>
    <sheetView showGridLines="0" showRowColHeaders="0" zoomScaleNormal="100" workbookViewId="0">
      <selection activeCell="C5" sqref="C5"/>
    </sheetView>
  </sheetViews>
  <sheetFormatPr defaultColWidth="0" defaultRowHeight="13.5" zeroHeight="1" x14ac:dyDescent="0.25"/>
  <cols>
    <col min="1" max="1" width="2.7109375" style="86" customWidth="1"/>
    <col min="2" max="2" width="35.7109375" style="71" customWidth="1"/>
    <col min="3" max="3" width="22.7109375" style="69" customWidth="1"/>
    <col min="4" max="4" width="9.140625" style="68" customWidth="1"/>
    <col min="5" max="5" width="35.7109375" style="68" customWidth="1"/>
    <col min="6" max="6" width="22.7109375" style="68" customWidth="1"/>
    <col min="7" max="7" width="2.7109375" style="86" customWidth="1"/>
    <col min="8" max="16384" width="9.140625" style="68" hidden="1"/>
  </cols>
  <sheetData>
    <row r="1" spans="1:7" s="86" customFormat="1" ht="14.25" thickBot="1" x14ac:dyDescent="0.3">
      <c r="B1" s="87"/>
      <c r="C1" s="88"/>
    </row>
    <row r="2" spans="1:7" s="67" customFormat="1" ht="24.95" customHeight="1" thickBot="1" x14ac:dyDescent="0.3">
      <c r="A2" s="89"/>
      <c r="B2" s="63" t="s">
        <v>192</v>
      </c>
      <c r="C2" s="64"/>
      <c r="D2" s="65"/>
      <c r="E2" s="65"/>
      <c r="F2" s="66"/>
      <c r="G2" s="89"/>
    </row>
    <row r="3" spans="1:7" ht="15" customHeight="1" thickBot="1" x14ac:dyDescent="0.3">
      <c r="A3" s="97"/>
      <c r="B3" s="98" t="s">
        <v>214</v>
      </c>
      <c r="C3" s="203" t="str">
        <f>Projectgegevens!C5</f>
        <v>&lt; naam school &gt;</v>
      </c>
      <c r="D3" s="203"/>
      <c r="E3" s="203"/>
      <c r="F3" s="204"/>
      <c r="G3" s="97"/>
    </row>
    <row r="4" spans="1:7" ht="15" customHeight="1" thickBot="1" x14ac:dyDescent="0.3">
      <c r="A4" s="97"/>
      <c r="B4" s="99"/>
      <c r="C4" s="100"/>
      <c r="D4" s="97"/>
      <c r="E4" s="97"/>
      <c r="F4" s="97"/>
      <c r="G4" s="97"/>
    </row>
    <row r="5" spans="1:7" s="70" customFormat="1" ht="15" customHeight="1" thickBot="1" x14ac:dyDescent="0.3">
      <c r="A5" s="101"/>
      <c r="B5" s="96" t="s">
        <v>55</v>
      </c>
      <c r="C5" s="102" t="s">
        <v>199</v>
      </c>
      <c r="D5" s="101"/>
      <c r="E5" s="96" t="s">
        <v>82</v>
      </c>
      <c r="F5" s="102" t="s">
        <v>199</v>
      </c>
      <c r="G5" s="101"/>
    </row>
    <row r="6" spans="1:7" ht="15" customHeight="1" x14ac:dyDescent="0.25">
      <c r="A6" s="97"/>
      <c r="B6" s="103" t="s">
        <v>37</v>
      </c>
      <c r="C6" s="104" t="str">
        <f t="shared" ref="C6:C12" si="0">IF(C$5="maak een keuze","maak een keuze",C$5)</f>
        <v>Selecteer</v>
      </c>
      <c r="D6" s="97"/>
      <c r="E6" s="103" t="str">
        <f>PvE!A35</f>
        <v>Kunstlicht</v>
      </c>
      <c r="F6" s="104" t="str">
        <f>IF(F$5="maak een keuze","maak een keuze",F$5)</f>
        <v>Selecteer</v>
      </c>
      <c r="G6" s="97"/>
    </row>
    <row r="7" spans="1:7" ht="15" customHeight="1" x14ac:dyDescent="0.25">
      <c r="A7" s="97"/>
      <c r="B7" s="105" t="s">
        <v>89</v>
      </c>
      <c r="C7" s="104" t="str">
        <f t="shared" si="0"/>
        <v>Selecteer</v>
      </c>
      <c r="D7" s="97"/>
      <c r="E7" s="105" t="str">
        <f>PvE!A36</f>
        <v>Daglicht</v>
      </c>
      <c r="F7" s="104" t="str">
        <f>IF(F$5="maak een keuze","maak een keuze",F$5)</f>
        <v>Selecteer</v>
      </c>
      <c r="G7" s="97"/>
    </row>
    <row r="8" spans="1:7" ht="15" customHeight="1" x14ac:dyDescent="0.25">
      <c r="A8" s="97"/>
      <c r="B8" s="105" t="s">
        <v>84</v>
      </c>
      <c r="C8" s="104" t="str">
        <f t="shared" si="0"/>
        <v>Selecteer</v>
      </c>
      <c r="D8" s="97"/>
      <c r="E8" s="105" t="str">
        <f>PvE!A37</f>
        <v>Helderheidswering</v>
      </c>
      <c r="F8" s="104" t="str">
        <f>IF(F$5="maak een keuze","maak een keuze",F$5)</f>
        <v>Selecteer</v>
      </c>
      <c r="G8" s="97"/>
    </row>
    <row r="9" spans="1:7" ht="15" customHeight="1" thickBot="1" x14ac:dyDescent="0.3">
      <c r="A9" s="97"/>
      <c r="B9" s="105" t="s">
        <v>85</v>
      </c>
      <c r="C9" s="104" t="str">
        <f t="shared" si="0"/>
        <v>Selecteer</v>
      </c>
      <c r="D9" s="97"/>
      <c r="E9" s="106" t="str">
        <f>PvE!A38</f>
        <v>Individuele beïnvloeding</v>
      </c>
      <c r="F9" s="107" t="str">
        <f>IF(F$5="maak een keuze","maak een keuze",F$5)</f>
        <v>Selecteer</v>
      </c>
      <c r="G9" s="97"/>
    </row>
    <row r="10" spans="1:7" ht="15" customHeight="1" thickBot="1" x14ac:dyDescent="0.3">
      <c r="A10" s="97"/>
      <c r="B10" s="105" t="s">
        <v>86</v>
      </c>
      <c r="C10" s="104" t="str">
        <f t="shared" si="0"/>
        <v>Selecteer</v>
      </c>
      <c r="D10" s="97"/>
      <c r="E10" s="108"/>
      <c r="F10" s="109"/>
      <c r="G10" s="97"/>
    </row>
    <row r="11" spans="1:7" ht="15" customHeight="1" thickBot="1" x14ac:dyDescent="0.3">
      <c r="A11" s="97"/>
      <c r="B11" s="105" t="s">
        <v>87</v>
      </c>
      <c r="C11" s="104" t="str">
        <f t="shared" si="0"/>
        <v>Selecteer</v>
      </c>
      <c r="D11" s="97"/>
      <c r="E11" s="98" t="s">
        <v>83</v>
      </c>
      <c r="F11" s="102" t="s">
        <v>199</v>
      </c>
      <c r="G11" s="97"/>
    </row>
    <row r="12" spans="1:7" ht="15" customHeight="1" thickBot="1" x14ac:dyDescent="0.3">
      <c r="A12" s="97"/>
      <c r="B12" s="106" t="s">
        <v>88</v>
      </c>
      <c r="C12" s="107" t="str">
        <f t="shared" si="0"/>
        <v>Selecteer</v>
      </c>
      <c r="D12" s="97"/>
      <c r="E12" s="110" t="s">
        <v>63</v>
      </c>
      <c r="F12" s="104" t="str">
        <f>IF(F$11="maak een keuze","maak een keuze",F$11)</f>
        <v>Selecteer</v>
      </c>
      <c r="G12" s="97"/>
    </row>
    <row r="13" spans="1:7" ht="15" customHeight="1" x14ac:dyDescent="0.25">
      <c r="A13" s="97"/>
      <c r="B13" s="202" t="s">
        <v>217</v>
      </c>
      <c r="C13" s="202"/>
      <c r="D13" s="97"/>
      <c r="E13" s="111" t="s">
        <v>48</v>
      </c>
      <c r="F13" s="104" t="str">
        <f>IF(F$11="maak een keuze","maak een keuze",F$11)</f>
        <v>Selecteer</v>
      </c>
      <c r="G13" s="97"/>
    </row>
    <row r="14" spans="1:7" ht="15" customHeight="1" thickBot="1" x14ac:dyDescent="0.3">
      <c r="A14" s="97"/>
      <c r="B14" s="112"/>
      <c r="C14" s="100"/>
      <c r="D14" s="97"/>
      <c r="E14" s="111" t="s">
        <v>60</v>
      </c>
      <c r="F14" s="104" t="str">
        <f>IF(F$11="maak een keuze","maak een keuze",F$11)</f>
        <v>Selecteer</v>
      </c>
      <c r="G14" s="97"/>
    </row>
    <row r="15" spans="1:7" ht="15" customHeight="1" thickBot="1" x14ac:dyDescent="0.3">
      <c r="A15" s="97"/>
      <c r="B15" s="113" t="s">
        <v>80</v>
      </c>
      <c r="C15" s="102" t="s">
        <v>199</v>
      </c>
      <c r="D15" s="97"/>
      <c r="E15" s="111" t="s">
        <v>61</v>
      </c>
      <c r="F15" s="104" t="str">
        <f>IF(F$11="maak een keuze","maak een keuze",F$11)</f>
        <v>Selecteer</v>
      </c>
      <c r="G15" s="97"/>
    </row>
    <row r="16" spans="1:7" ht="15" customHeight="1" thickBot="1" x14ac:dyDescent="0.3">
      <c r="A16" s="97"/>
      <c r="B16" s="114" t="s">
        <v>200</v>
      </c>
      <c r="C16" s="104" t="str">
        <f t="shared" ref="C16:C27" si="1">IF(C$15="maak een keuze","maak een keuze",C$15)</f>
        <v>Selecteer</v>
      </c>
      <c r="D16" s="97"/>
      <c r="E16" s="116" t="s">
        <v>62</v>
      </c>
      <c r="F16" s="107" t="str">
        <f>IF(F$11="maak een keuze","maak een keuze",F$11)</f>
        <v>Selecteer</v>
      </c>
      <c r="G16" s="97"/>
    </row>
    <row r="17" spans="1:7" ht="15" customHeight="1" thickBot="1" x14ac:dyDescent="0.3">
      <c r="A17" s="97"/>
      <c r="B17" s="117" t="s">
        <v>5</v>
      </c>
      <c r="C17" s="115" t="str">
        <f t="shared" si="1"/>
        <v>Selecteer</v>
      </c>
      <c r="D17" s="97"/>
      <c r="E17" s="108"/>
      <c r="F17" s="118"/>
      <c r="G17" s="97"/>
    </row>
    <row r="18" spans="1:7" ht="15" customHeight="1" thickBot="1" x14ac:dyDescent="0.3">
      <c r="A18" s="97"/>
      <c r="B18" s="117" t="s">
        <v>38</v>
      </c>
      <c r="C18" s="115" t="str">
        <f t="shared" si="1"/>
        <v>Selecteer</v>
      </c>
      <c r="D18" s="97"/>
      <c r="E18" s="96" t="s">
        <v>115</v>
      </c>
      <c r="F18" s="102"/>
      <c r="G18" s="97"/>
    </row>
    <row r="19" spans="1:7" ht="15" customHeight="1" x14ac:dyDescent="0.25">
      <c r="A19" s="97"/>
      <c r="B19" s="117" t="s">
        <v>44</v>
      </c>
      <c r="C19" s="115" t="str">
        <f t="shared" si="1"/>
        <v>Selecteer</v>
      </c>
      <c r="D19" s="97"/>
      <c r="E19" s="110" t="s">
        <v>55</v>
      </c>
      <c r="F19" s="104" t="str">
        <f>IF(C$5="maak een keuze","maak een keuze",C$5)</f>
        <v>Selecteer</v>
      </c>
      <c r="G19" s="97"/>
    </row>
    <row r="20" spans="1:7" ht="15" customHeight="1" x14ac:dyDescent="0.25">
      <c r="A20" s="97"/>
      <c r="B20" s="117" t="s">
        <v>127</v>
      </c>
      <c r="C20" s="115" t="s">
        <v>199</v>
      </c>
      <c r="D20" s="97"/>
      <c r="E20" s="111" t="s">
        <v>80</v>
      </c>
      <c r="F20" s="104" t="str">
        <f>IF(C$15="maak een keuze","maak een keuze",C$15)</f>
        <v>Selecteer</v>
      </c>
      <c r="G20" s="97"/>
    </row>
    <row r="21" spans="1:7" ht="15" customHeight="1" x14ac:dyDescent="0.25">
      <c r="A21" s="97"/>
      <c r="B21" s="117" t="s">
        <v>95</v>
      </c>
      <c r="C21" s="115" t="s">
        <v>199</v>
      </c>
      <c r="D21" s="97"/>
      <c r="E21" s="111" t="s">
        <v>81</v>
      </c>
      <c r="F21" s="104" t="str">
        <f>IF(C$31="maak een keuze","maak een keuze",C$31)</f>
        <v>Selecteer</v>
      </c>
      <c r="G21" s="97"/>
    </row>
    <row r="22" spans="1:7" ht="15" customHeight="1" x14ac:dyDescent="0.25">
      <c r="A22" s="97"/>
      <c r="B22" s="117" t="s">
        <v>39</v>
      </c>
      <c r="C22" s="115" t="s">
        <v>199</v>
      </c>
      <c r="D22" s="97"/>
      <c r="E22" s="111" t="s">
        <v>82</v>
      </c>
      <c r="F22" s="104" t="str">
        <f>IF(F$5="maak een keuze","maak een keuze",F$5)</f>
        <v>Selecteer</v>
      </c>
      <c r="G22" s="97"/>
    </row>
    <row r="23" spans="1:7" ht="15" customHeight="1" thickBot="1" x14ac:dyDescent="0.3">
      <c r="A23" s="97"/>
      <c r="B23" s="117" t="s">
        <v>40</v>
      </c>
      <c r="C23" s="115" t="str">
        <f t="shared" si="1"/>
        <v>Selecteer</v>
      </c>
      <c r="D23" s="97"/>
      <c r="E23" s="116" t="s">
        <v>83</v>
      </c>
      <c r="F23" s="107" t="str">
        <f>IF(F$11="maak een keuze","maak een keuze",F$11)</f>
        <v>Selecteer</v>
      </c>
      <c r="G23" s="97"/>
    </row>
    <row r="24" spans="1:7" ht="15" customHeight="1" x14ac:dyDescent="0.25">
      <c r="A24" s="97"/>
      <c r="B24" s="117" t="s">
        <v>41</v>
      </c>
      <c r="C24" s="115" t="str">
        <f t="shared" si="1"/>
        <v>Selecteer</v>
      </c>
      <c r="D24" s="97"/>
      <c r="E24" s="97"/>
      <c r="F24" s="97"/>
      <c r="G24" s="97"/>
    </row>
    <row r="25" spans="1:7" ht="15" customHeight="1" x14ac:dyDescent="0.25">
      <c r="A25" s="97"/>
      <c r="B25" s="117" t="s">
        <v>42</v>
      </c>
      <c r="C25" s="115" t="str">
        <f t="shared" si="1"/>
        <v>Selecteer</v>
      </c>
      <c r="D25" s="97"/>
      <c r="E25" s="97"/>
      <c r="F25" s="97"/>
      <c r="G25" s="97"/>
    </row>
    <row r="26" spans="1:7" ht="15" customHeight="1" x14ac:dyDescent="0.25">
      <c r="A26" s="97"/>
      <c r="B26" s="117" t="s">
        <v>43</v>
      </c>
      <c r="C26" s="115" t="str">
        <f t="shared" si="1"/>
        <v>Selecteer</v>
      </c>
      <c r="D26" s="97"/>
      <c r="E26" s="97"/>
      <c r="F26" s="97"/>
      <c r="G26" s="97"/>
    </row>
    <row r="27" spans="1:7" ht="15" customHeight="1" thickBot="1" x14ac:dyDescent="0.3">
      <c r="A27" s="97"/>
      <c r="B27" s="119" t="s">
        <v>90</v>
      </c>
      <c r="C27" s="120" t="str">
        <f t="shared" si="1"/>
        <v>Selecteer</v>
      </c>
      <c r="D27" s="97"/>
      <c r="E27" s="97"/>
      <c r="F27" s="97"/>
      <c r="G27" s="97"/>
    </row>
    <row r="28" spans="1:7" ht="14.45" customHeight="1" x14ac:dyDescent="0.25">
      <c r="A28" s="97"/>
      <c r="B28" s="205" t="s">
        <v>217</v>
      </c>
      <c r="C28" s="205"/>
      <c r="D28" s="97"/>
      <c r="E28" s="97"/>
      <c r="F28" s="97"/>
      <c r="G28" s="97"/>
    </row>
    <row r="29" spans="1:7" ht="15" customHeight="1" x14ac:dyDescent="0.25">
      <c r="A29" s="97"/>
      <c r="B29" s="171" t="s">
        <v>218</v>
      </c>
      <c r="C29" s="172"/>
      <c r="D29" s="97"/>
      <c r="E29" s="97"/>
      <c r="F29" s="97"/>
      <c r="G29" s="97"/>
    </row>
    <row r="30" spans="1:7" ht="15" customHeight="1" thickBot="1" x14ac:dyDescent="0.3">
      <c r="A30" s="97"/>
      <c r="B30" s="112"/>
      <c r="C30" s="100"/>
      <c r="D30" s="97"/>
      <c r="E30" s="97"/>
      <c r="F30" s="97"/>
      <c r="G30" s="97"/>
    </row>
    <row r="31" spans="1:7" ht="15" customHeight="1" thickBot="1" x14ac:dyDescent="0.3">
      <c r="A31" s="97"/>
      <c r="B31" s="113" t="s">
        <v>81</v>
      </c>
      <c r="C31" s="102" t="s">
        <v>199</v>
      </c>
      <c r="D31" s="97"/>
      <c r="E31" s="97"/>
      <c r="F31" s="97"/>
      <c r="G31" s="97"/>
    </row>
    <row r="32" spans="1:7" ht="15" customHeight="1" x14ac:dyDescent="0.25">
      <c r="A32" s="97"/>
      <c r="B32" s="103" t="s">
        <v>154</v>
      </c>
      <c r="C32" s="104" t="str">
        <f t="shared" ref="C32:C37" si="2">IF(C$31="maak een keuze","maak een keuze",C$31)</f>
        <v>Selecteer</v>
      </c>
      <c r="D32" s="97"/>
      <c r="E32" s="97"/>
      <c r="F32" s="97"/>
      <c r="G32" s="97"/>
    </row>
    <row r="33" spans="1:7" ht="15" customHeight="1" x14ac:dyDescent="0.25">
      <c r="A33" s="97"/>
      <c r="B33" s="105" t="s">
        <v>153</v>
      </c>
      <c r="C33" s="104" t="str">
        <f t="shared" si="2"/>
        <v>Selecteer</v>
      </c>
      <c r="D33" s="97"/>
      <c r="E33" s="97"/>
      <c r="F33" s="97"/>
      <c r="G33" s="97"/>
    </row>
    <row r="34" spans="1:7" ht="15" customHeight="1" x14ac:dyDescent="0.25">
      <c r="A34" s="97"/>
      <c r="B34" s="105" t="s">
        <v>45</v>
      </c>
      <c r="C34" s="104" t="str">
        <f t="shared" si="2"/>
        <v>Selecteer</v>
      </c>
      <c r="D34" s="97"/>
      <c r="E34" s="97"/>
      <c r="F34" s="97"/>
      <c r="G34" s="97"/>
    </row>
    <row r="35" spans="1:7" ht="15" customHeight="1" x14ac:dyDescent="0.25">
      <c r="A35" s="97"/>
      <c r="B35" s="121" t="s">
        <v>150</v>
      </c>
      <c r="C35" s="104" t="str">
        <f t="shared" si="2"/>
        <v>Selecteer</v>
      </c>
      <c r="D35" s="97"/>
      <c r="E35" s="97"/>
      <c r="F35" s="97"/>
      <c r="G35" s="97"/>
    </row>
    <row r="36" spans="1:7" ht="15" customHeight="1" x14ac:dyDescent="0.25">
      <c r="A36" s="97"/>
      <c r="B36" s="121" t="s">
        <v>151</v>
      </c>
      <c r="C36" s="104" t="str">
        <f t="shared" si="2"/>
        <v>Selecteer</v>
      </c>
      <c r="D36" s="97"/>
      <c r="E36" s="97"/>
      <c r="F36" s="97"/>
      <c r="G36" s="97"/>
    </row>
    <row r="37" spans="1:7" ht="15" customHeight="1" thickBot="1" x14ac:dyDescent="0.3">
      <c r="A37" s="97"/>
      <c r="B37" s="116" t="s">
        <v>59</v>
      </c>
      <c r="C37" s="107" t="str">
        <f t="shared" si="2"/>
        <v>Selecteer</v>
      </c>
      <c r="D37" s="97"/>
      <c r="E37" s="97"/>
      <c r="F37" s="97"/>
      <c r="G37" s="97"/>
    </row>
    <row r="38" spans="1:7" ht="12.75" x14ac:dyDescent="0.25">
      <c r="A38" s="97"/>
      <c r="B38" s="97"/>
      <c r="C38" s="97"/>
      <c r="D38" s="97"/>
      <c r="E38" s="97"/>
      <c r="F38" s="97"/>
      <c r="G38" s="97"/>
    </row>
    <row r="46" spans="1:7" ht="15" hidden="1" customHeight="1" x14ac:dyDescent="0.25"/>
  </sheetData>
  <sheetProtection algorithmName="SHA-512" hashValue="Enc+4pjSIdOCeN2iJ2DLRsUqSVKVBsEPFhKt0nkFwEnEiTeV3cdy0+DpkAqvhFyBq5oZCZird76YN1zKTA4xVg==" saltValue="ptG61EegKKK16FwfN3HVzw==" spinCount="100000" sheet="1" formatCells="0" formatColumns="0" formatRows="0" insertColumns="0" insertRows="0" insertHyperlinks="0" deleteColumns="0" deleteRows="0" selectLockedCells="1" sort="0" autoFilter="0" pivotTables="0"/>
  <dataConsolidate/>
  <mergeCells count="3">
    <mergeCell ref="B13:C13"/>
    <mergeCell ref="C3:F3"/>
    <mergeCell ref="B28:C28"/>
  </mergeCells>
  <phoneticPr fontId="2" type="noConversion"/>
  <conditionalFormatting sqref="C5:C12 F6:F9 C32:C37 C16:C27 F12:F17">
    <cfRule type="cellIs" dxfId="23" priority="22" stopIfTrue="1" operator="equal">
      <formula>"Klasse C"</formula>
    </cfRule>
    <cfRule type="cellIs" dxfId="22" priority="23" stopIfTrue="1" operator="equal">
      <formula>"Klasse B"</formula>
    </cfRule>
    <cfRule type="cellIs" dxfId="21" priority="24" stopIfTrue="1" operator="equal">
      <formula>"Klasse A"</formula>
    </cfRule>
  </conditionalFormatting>
  <conditionalFormatting sqref="C15">
    <cfRule type="cellIs" dxfId="20" priority="16" stopIfTrue="1" operator="equal">
      <formula>"Klasse C"</formula>
    </cfRule>
    <cfRule type="cellIs" dxfId="19" priority="17" stopIfTrue="1" operator="equal">
      <formula>"Klasse B"</formula>
    </cfRule>
    <cfRule type="cellIs" dxfId="18" priority="18" stopIfTrue="1" operator="equal">
      <formula>"Klasse A"</formula>
    </cfRule>
  </conditionalFormatting>
  <conditionalFormatting sqref="C31">
    <cfRule type="cellIs" dxfId="17" priority="13" stopIfTrue="1" operator="equal">
      <formula>"Klasse C"</formula>
    </cfRule>
    <cfRule type="cellIs" dxfId="16" priority="14" stopIfTrue="1" operator="equal">
      <formula>"Klasse B"</formula>
    </cfRule>
    <cfRule type="cellIs" dxfId="15" priority="15" stopIfTrue="1" operator="equal">
      <formula>"Klasse A"</formula>
    </cfRule>
  </conditionalFormatting>
  <conditionalFormatting sqref="F5">
    <cfRule type="cellIs" dxfId="14" priority="10" stopIfTrue="1" operator="equal">
      <formula>"Klasse C"</formula>
    </cfRule>
    <cfRule type="cellIs" dxfId="13" priority="11" stopIfTrue="1" operator="equal">
      <formula>"Klasse B"</formula>
    </cfRule>
    <cfRule type="cellIs" dxfId="12" priority="12" stopIfTrue="1" operator="equal">
      <formula>"Klasse A"</formula>
    </cfRule>
  </conditionalFormatting>
  <conditionalFormatting sqref="F11">
    <cfRule type="cellIs" dxfId="11" priority="7" stopIfTrue="1" operator="equal">
      <formula>"Klasse C"</formula>
    </cfRule>
    <cfRule type="cellIs" dxfId="10" priority="8" stopIfTrue="1" operator="equal">
      <formula>"Klasse B"</formula>
    </cfRule>
    <cfRule type="cellIs" dxfId="9" priority="9" stopIfTrue="1" operator="equal">
      <formula>"Klasse A"</formula>
    </cfRule>
  </conditionalFormatting>
  <conditionalFormatting sqref="F19:F23">
    <cfRule type="cellIs" dxfId="8" priority="1" stopIfTrue="1" operator="equal">
      <formula>"Klasse C"</formula>
    </cfRule>
    <cfRule type="cellIs" dxfId="7" priority="2" stopIfTrue="1" operator="equal">
      <formula>"Klasse B"</formula>
    </cfRule>
    <cfRule type="cellIs" dxfId="6" priority="3" stopIfTrue="1" operator="equal">
      <formula>"Klasse A"</formula>
    </cfRule>
  </conditionalFormatting>
  <dataValidations count="1">
    <dataValidation showInputMessage="1" showErrorMessage="1" sqref="F18" xr:uid="{FA721A25-6DE2-47A3-BA1D-F5D7085F735A}"/>
  </dataValidations>
  <printOptions verticalCentered="1"/>
  <pageMargins left="0.70866141732283472" right="0.70866141732283472" top="0.59055118110236227" bottom="0.31496062992125984" header="0.31496062992125984" footer="0.31496062992125984"/>
  <pageSetup paperSize="9" scale="68" orientation="portrait" r:id="rId1"/>
  <headerFooter alignWithMargins="0">
    <oddHeader>&amp;LVoorbeeld Scorekaart Toetsingsmethodiek PvE Frisse Scholen</oddHeader>
  </headerFooter>
  <rowBreaks count="1" manualBreakCount="1">
    <brk id="27" max="16383" man="1"/>
  </rowBreaks>
  <colBreaks count="1" manualBreakCount="1">
    <brk id="8" max="1048575" man="1"/>
  </colBreaks>
  <ignoredErrors>
    <ignoredError sqref="C6 C17:C19 C23:C25 C32:C37 F6:F9 F19:F23 C8:C12 C27" unlockedFormula="1"/>
  </ignoredErrors>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lijsten!$A$1:$A$6</xm:f>
          </x14:formula1>
          <xm:sqref>C15:C27 C5:C12 F5:F9 F19:F23 C31:C37 F11:F16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84EA-35C9-496B-B9D5-1C4ED4248CAD}">
  <sheetPr codeName="Blad3"/>
  <dimension ref="A1:H54"/>
  <sheetViews>
    <sheetView showGridLines="0" showRowColHeaders="0" view="pageBreakPreview" zoomScaleNormal="85" zoomScaleSheetLayoutView="100" workbookViewId="0">
      <pane ySplit="6" topLeftCell="A7" activePane="bottomLeft" state="frozen"/>
      <selection pane="bottomLeft" activeCell="B8" sqref="B8"/>
    </sheetView>
  </sheetViews>
  <sheetFormatPr defaultColWidth="0" defaultRowHeight="12.75" x14ac:dyDescent="0.25"/>
  <cols>
    <col min="1" max="1" width="2.7109375" style="81" customWidth="1"/>
    <col min="2" max="2" width="20" style="82" customWidth="1"/>
    <col min="3" max="3" width="17.7109375" style="83" customWidth="1"/>
    <col min="4" max="4" width="70.5703125" style="84" customWidth="1"/>
    <col min="5" max="5" width="17.7109375" style="83" customWidth="1"/>
    <col min="6" max="6" width="25.7109375" style="83" customWidth="1"/>
    <col min="7" max="7" width="25.7109375" style="85" customWidth="1"/>
    <col min="8" max="8" width="2.7109375" style="81" customWidth="1"/>
    <col min="9" max="16384" width="9.140625" style="81" hidden="1"/>
  </cols>
  <sheetData>
    <row r="1" spans="2:8" ht="13.5" thickBot="1" x14ac:dyDescent="0.3"/>
    <row r="2" spans="2:8" s="74" customFormat="1" ht="21" x14ac:dyDescent="0.25">
      <c r="B2" s="208" t="s">
        <v>17</v>
      </c>
      <c r="C2" s="209"/>
      <c r="D2" s="194" t="s">
        <v>193</v>
      </c>
      <c r="E2" s="72"/>
      <c r="F2" s="72"/>
      <c r="G2" s="73"/>
    </row>
    <row r="3" spans="2:8" s="179" customFormat="1" ht="15.75" x14ac:dyDescent="0.25">
      <c r="B3" s="182" t="s">
        <v>214</v>
      </c>
      <c r="C3" s="207" t="str">
        <f>Projectgegevens!C5</f>
        <v>&lt; naam school &gt;</v>
      </c>
      <c r="D3" s="207"/>
      <c r="E3" s="177"/>
      <c r="F3" s="177"/>
      <c r="G3" s="178"/>
    </row>
    <row r="4" spans="2:8" s="179" customFormat="1" ht="16.5" thickBot="1" x14ac:dyDescent="0.3">
      <c r="B4" s="183" t="s">
        <v>22</v>
      </c>
      <c r="C4" s="206" t="s">
        <v>230</v>
      </c>
      <c r="D4" s="206"/>
      <c r="E4" s="180"/>
      <c r="F4" s="180"/>
      <c r="G4" s="181"/>
    </row>
    <row r="5" spans="2:8" s="74" customFormat="1" ht="21.75" thickBot="1" x14ac:dyDescent="0.3">
      <c r="B5" s="75"/>
      <c r="C5" s="76"/>
      <c r="D5" s="77"/>
      <c r="G5" s="78"/>
    </row>
    <row r="6" spans="2:8" s="79" customFormat="1" ht="17.25" thickBot="1" x14ac:dyDescent="0.3">
      <c r="B6" s="91" t="s">
        <v>33</v>
      </c>
      <c r="C6" s="92" t="s">
        <v>35</v>
      </c>
      <c r="D6" s="93" t="s">
        <v>36</v>
      </c>
      <c r="E6" s="94" t="s">
        <v>229</v>
      </c>
      <c r="F6" s="93" t="s">
        <v>34</v>
      </c>
      <c r="G6" s="95" t="s">
        <v>201</v>
      </c>
    </row>
    <row r="7" spans="2:8" s="79" customFormat="1" ht="17.25" thickBot="1" x14ac:dyDescent="0.3">
      <c r="B7" s="211" t="str">
        <f>PvE!A6</f>
        <v>Energie</v>
      </c>
      <c r="C7" s="212"/>
      <c r="D7" s="212"/>
      <c r="E7" s="212"/>
      <c r="F7" s="212"/>
      <c r="G7" s="213"/>
      <c r="H7" s="128"/>
    </row>
    <row r="8" spans="2:8" s="80" customFormat="1" ht="100.15" customHeight="1" x14ac:dyDescent="0.25">
      <c r="B8" s="129" t="str">
        <f>PvE!A7</f>
        <v xml:space="preserve">Energieprestatie </v>
      </c>
      <c r="C8" s="130" t="str">
        <f>IF(Ambitieprofiel!C6="selecteer","Vul ambitieprofiel in",Ambitieprofiel!C6)</f>
        <v>Vul ambitieprofiel in</v>
      </c>
      <c r="D8" s="131"/>
      <c r="E8" s="132" t="s">
        <v>23</v>
      </c>
      <c r="F8" s="132"/>
      <c r="G8" s="188"/>
      <c r="H8" s="133"/>
    </row>
    <row r="9" spans="2:8" s="80" customFormat="1" ht="100.15" customHeight="1" x14ac:dyDescent="0.25">
      <c r="B9" s="134" t="str">
        <f>PvE!A8</f>
        <v>Duurzame energie</v>
      </c>
      <c r="C9" s="135" t="str">
        <f>IF(Ambitieprofiel!C7="selecteer","Vul ambitieprofiel in",Ambitieprofiel!C7)</f>
        <v>Vul ambitieprofiel in</v>
      </c>
      <c r="D9" s="136" t="str">
        <f>IF(C9="geen eis","geen eis",IF(C9="Klasse A",PvE!D8,IF(C9="Klasse B",PvE!C8,IF(C9="Klasse C",PvE!B8,"-"))))</f>
        <v>-</v>
      </c>
      <c r="E9" s="137" t="s">
        <v>23</v>
      </c>
      <c r="F9" s="137"/>
      <c r="G9" s="189"/>
      <c r="H9" s="133"/>
    </row>
    <row r="10" spans="2:8" s="80" customFormat="1" ht="100.15" customHeight="1" x14ac:dyDescent="0.25">
      <c r="B10" s="138" t="str">
        <f>PvE!A9</f>
        <v>Thermische isolatie gebouwschil</v>
      </c>
      <c r="C10" s="139" t="str">
        <f>IF(Ambitieprofiel!C8="selecteer","Vul ambitieprofiel in",Ambitieprofiel!C8)</f>
        <v>Vul ambitieprofiel in</v>
      </c>
      <c r="D10" s="140" t="str">
        <f>IF(C10="geen eis","geen eis",IF(C10="Klasse A",PvE!D9,IF(C10="Klasse B",PvE!C9,IF(C10="Klasse C",PvE!B9,"-"))))</f>
        <v>-</v>
      </c>
      <c r="E10" s="141" t="s">
        <v>23</v>
      </c>
      <c r="F10" s="141"/>
      <c r="G10" s="190"/>
      <c r="H10" s="133"/>
    </row>
    <row r="11" spans="2:8" s="80" customFormat="1" ht="100.15" customHeight="1" x14ac:dyDescent="0.25">
      <c r="B11" s="134" t="str">
        <f>PvE!A10</f>
        <v>Energie-efficiënte ventilatie</v>
      </c>
      <c r="C11" s="135" t="str">
        <f>IF(Ambitieprofiel!C9="selecteer","Vul ambitieprofiel in",Ambitieprofiel!C9)</f>
        <v>Vul ambitieprofiel in</v>
      </c>
      <c r="D11" s="136" t="str">
        <f>IF(C11="geen eis","geen eis",IF(C11="Klasse A",PvE!D10,IF(C11="Klasse B",PvE!C10,IF(C11="Klasse C",PvE!B10,"-"))))</f>
        <v>-</v>
      </c>
      <c r="E11" s="137" t="s">
        <v>23</v>
      </c>
      <c r="F11" s="137"/>
      <c r="G11" s="189"/>
      <c r="H11" s="133"/>
    </row>
    <row r="12" spans="2:8" s="80" customFormat="1" ht="100.15" customHeight="1" x14ac:dyDescent="0.25">
      <c r="B12" s="138" t="str">
        <f>PvE!A11</f>
        <v>Energie-efficiënte verwarming</v>
      </c>
      <c r="C12" s="139" t="str">
        <f>IF(Ambitieprofiel!C10="selecteer","Vul ambitieprofiel in",Ambitieprofiel!C10)</f>
        <v>Vul ambitieprofiel in</v>
      </c>
      <c r="D12" s="140" t="str">
        <f>IF(C12="geen eis","geen eis",IF(C12="Klasse A",PvE!D11,IF(C12="Klasse B",PvE!C11,IF(C12="Klasse C",PvE!B11,"-"))))</f>
        <v>-</v>
      </c>
      <c r="E12" s="141" t="s">
        <v>23</v>
      </c>
      <c r="F12" s="141"/>
      <c r="G12" s="190"/>
      <c r="H12" s="133"/>
    </row>
    <row r="13" spans="2:8" s="80" customFormat="1" ht="100.15" customHeight="1" x14ac:dyDescent="0.25">
      <c r="B13" s="134" t="str">
        <f>PvE!A12</f>
        <v>Energie-efficiënte koeling</v>
      </c>
      <c r="C13" s="135" t="str">
        <f>IF(Ambitieprofiel!C11="selecteer","Vul ambitieprofiel in",Ambitieprofiel!C11)</f>
        <v>Vul ambitieprofiel in</v>
      </c>
      <c r="D13" s="136" t="str">
        <f>IF(C13="geen eis","geen eis",IF(C13="Klasse A",PvE!D12,IF(C13="Klasse B",PvE!C12,IF(C13="Klasse C",PvE!B12,"-"))))</f>
        <v>-</v>
      </c>
      <c r="E13" s="137" t="s">
        <v>23</v>
      </c>
      <c r="F13" s="137"/>
      <c r="G13" s="189"/>
      <c r="H13" s="133"/>
    </row>
    <row r="14" spans="2:8" s="80" customFormat="1" ht="100.15" customHeight="1" thickBot="1" x14ac:dyDescent="0.3">
      <c r="B14" s="142" t="str">
        <f>PvE!A13</f>
        <v>Energie-efficiënte verlichting</v>
      </c>
      <c r="C14" s="143" t="str">
        <f>IF(Ambitieprofiel!C12="selecteer","Vul ambitieprofiel in",Ambitieprofiel!C12)</f>
        <v>Vul ambitieprofiel in</v>
      </c>
      <c r="D14" s="144" t="str">
        <f>IF(C14="geen eis","geen eis",IF(C14="Klasse A",PvE!D13,IF(C14="Klasse B",PvE!C13,IF(C14="Klasse C",PvE!B13,"-"))))</f>
        <v>-</v>
      </c>
      <c r="E14" s="145" t="s">
        <v>23</v>
      </c>
      <c r="F14" s="145"/>
      <c r="G14" s="191"/>
      <c r="H14" s="133"/>
    </row>
    <row r="15" spans="2:8" ht="17.25" thickBot="1" x14ac:dyDescent="0.3">
      <c r="B15" s="211" t="str">
        <f>PvE!A14</f>
        <v>Lucht</v>
      </c>
      <c r="C15" s="212"/>
      <c r="D15" s="212"/>
      <c r="E15" s="212"/>
      <c r="F15" s="212"/>
      <c r="G15" s="213"/>
      <c r="H15" s="146"/>
    </row>
    <row r="16" spans="2:8" ht="100.15" customHeight="1" x14ac:dyDescent="0.25">
      <c r="B16" s="129" t="str">
        <f>PvE!A15</f>
        <v>Luchtverversing</v>
      </c>
      <c r="C16" s="130" t="str">
        <f>IF(Ambitieprofiel!C16="selecteer","Vul ambitieprofiel in",Ambitieprofiel!C16)</f>
        <v>Vul ambitieprofiel in</v>
      </c>
      <c r="D16" s="131" t="str">
        <f>IF(C16="geen eis","geen eis",IF(C16="Klasse A",PvE!D15,IF(C16="Klasse B",PvE!C15,IF(C16="Klasse C",PvE!B15,"-"))))</f>
        <v>-</v>
      </c>
      <c r="E16" s="132" t="s">
        <v>23</v>
      </c>
      <c r="F16" s="147"/>
      <c r="G16" s="188"/>
      <c r="H16" s="146"/>
    </row>
    <row r="17" spans="2:8" ht="100.15" customHeight="1" x14ac:dyDescent="0.25">
      <c r="B17" s="134" t="str">
        <f>PvE!A16</f>
        <v xml:space="preserve">Spuiventilatie </v>
      </c>
      <c r="C17" s="135" t="str">
        <f>IF(Ambitieprofiel!C17="selecteer","Vul ambitieprofiel in",Ambitieprofiel!C17)</f>
        <v>Vul ambitieprofiel in</v>
      </c>
      <c r="D17" s="136" t="str">
        <f>IF(C17="geen eis","geen eis",IF(C17="Klasse A",PvE!D16,IF(C17="Klasse B",PvE!C16,IF(C17="Klasse C",PvE!B16,"-"))))</f>
        <v>-</v>
      </c>
      <c r="E17" s="137" t="s">
        <v>23</v>
      </c>
      <c r="F17" s="148"/>
      <c r="G17" s="189"/>
      <c r="H17" s="146"/>
    </row>
    <row r="18" spans="2:8" ht="100.15" customHeight="1" x14ac:dyDescent="0.25">
      <c r="B18" s="138" t="str">
        <f>PvE!A17</f>
        <v xml:space="preserve">Ruimtevolume </v>
      </c>
      <c r="C18" s="139" t="str">
        <f>IF(Ambitieprofiel!C18="selecteer","Vul ambitieprofiel in",Ambitieprofiel!C18)</f>
        <v>Vul ambitieprofiel in</v>
      </c>
      <c r="D18" s="140" t="str">
        <f>IF(C18="geen eis","geen eis",IF(C18="Klasse A",PvE!D17,IF(C18="Klasse B",PvE!C17,IF(C18="Klasse C",PvE!B17,"-"))))</f>
        <v>-</v>
      </c>
      <c r="E18" s="141" t="s">
        <v>23</v>
      </c>
      <c r="F18" s="149"/>
      <c r="G18" s="190"/>
      <c r="H18" s="146"/>
    </row>
    <row r="19" spans="2:8" ht="100.15" customHeight="1" x14ac:dyDescent="0.25">
      <c r="B19" s="134" t="str">
        <f>PvE!A18</f>
        <v xml:space="preserve">Kwaliteit van de toevoerlucht </v>
      </c>
      <c r="C19" s="135" t="str">
        <f>IF(Ambitieprofiel!C19="selecteer","Vul ambitieprofiel in",Ambitieprofiel!C19)</f>
        <v>Vul ambitieprofiel in</v>
      </c>
      <c r="D19" s="136" t="str">
        <f>IF(C19="geen eis","geen eis",IF(C19="Klasse A",PvE!D18,IF(C19="Klasse B",PvE!C18,IF(C19="Klasse C",PvE!B18,"-"))))</f>
        <v>-</v>
      </c>
      <c r="E19" s="137" t="s">
        <v>23</v>
      </c>
      <c r="F19" s="148"/>
      <c r="G19" s="189"/>
      <c r="H19" s="146"/>
    </row>
    <row r="20" spans="2:8" ht="100.15" customHeight="1" x14ac:dyDescent="0.25">
      <c r="B20" s="138" t="s">
        <v>127</v>
      </c>
      <c r="C20" s="139" t="str">
        <f>IF(Ambitieprofiel!C20="selecteer","Vul ambitieprofiel in",Ambitieprofiel!C20)</f>
        <v>Vul ambitieprofiel in</v>
      </c>
      <c r="D20" s="140" t="str">
        <f>IF(C20="geen eis","geen eis",IF(C20="Klasse A",PvE!D19,IF(C20="Klasse B",PvE!C19,IF(C20="Klasse C",PvE!B19,"-"))))</f>
        <v>-</v>
      </c>
      <c r="E20" s="141" t="s">
        <v>23</v>
      </c>
      <c r="F20" s="149"/>
      <c r="G20" s="190"/>
      <c r="H20" s="146"/>
    </row>
    <row r="21" spans="2:8" ht="100.15" customHeight="1" x14ac:dyDescent="0.25">
      <c r="B21" s="134" t="str">
        <f>PvE!A20</f>
        <v>Emissies van materialen</v>
      </c>
      <c r="C21" s="135" t="str">
        <f>IF(Ambitieprofiel!C21="selecteer","Vul ambitieprofiel in",Ambitieprofiel!C21)</f>
        <v>Vul ambitieprofiel in</v>
      </c>
      <c r="D21" s="136" t="str">
        <f>IF(C21="geen eis","geen eis",IF(C21="Klasse A",PvE!D20,IF(C21="Klasse B",PvE!C20,IF(C21="Klasse C",PvE!B20,"-"))))</f>
        <v>-</v>
      </c>
      <c r="E21" s="137" t="s">
        <v>23</v>
      </c>
      <c r="F21" s="148"/>
      <c r="G21" s="189"/>
      <c r="H21" s="146"/>
    </row>
    <row r="22" spans="2:8" s="79" customFormat="1" ht="100.15" customHeight="1" x14ac:dyDescent="0.25">
      <c r="B22" s="138" t="str">
        <f>PvE!A21</f>
        <v>Emissies van apparatuur</v>
      </c>
      <c r="C22" s="139" t="str">
        <f>IF(Ambitieprofiel!C22="selecteer","Vul ambitieprofiel in",Ambitieprofiel!C22)</f>
        <v>Vul ambitieprofiel in</v>
      </c>
      <c r="D22" s="140" t="str">
        <f>IF(C22="geen eis","geen eis",IF(C22="Klasse A",PvE!D21,IF(C22="Klasse B",PvE!C21,IF(C22="Klasse C",PvE!B21,"-"))))</f>
        <v>-</v>
      </c>
      <c r="E22" s="141" t="s">
        <v>23</v>
      </c>
      <c r="F22" s="149"/>
      <c r="G22" s="190"/>
      <c r="H22" s="150"/>
    </row>
    <row r="23" spans="2:8" s="79" customFormat="1" ht="100.15" customHeight="1" x14ac:dyDescent="0.25">
      <c r="B23" s="134" t="str">
        <f>PvE!A22</f>
        <v xml:space="preserve">Schoonmaakbaarheid </v>
      </c>
      <c r="C23" s="135" t="str">
        <f>IF(Ambitieprofiel!C23="selecteer","Vul ambitieprofiel in",Ambitieprofiel!C23)</f>
        <v>Vul ambitieprofiel in</v>
      </c>
      <c r="D23" s="136" t="str">
        <f>IF(C23="geen eis","geen eis",IF(C23="Klasse A",PvE!D22,IF(C23="Klasse B",PvE!C22,IF(C23="Klasse C",PvE!B22,"-"))))</f>
        <v>-</v>
      </c>
      <c r="E23" s="137" t="s">
        <v>23</v>
      </c>
      <c r="F23" s="148"/>
      <c r="G23" s="189"/>
      <c r="H23" s="150"/>
    </row>
    <row r="24" spans="2:8" ht="100.15" customHeight="1" x14ac:dyDescent="0.25">
      <c r="B24" s="138" t="str">
        <f>PvE!A23</f>
        <v>Tabaksrook</v>
      </c>
      <c r="C24" s="139" t="str">
        <f>IF(Ambitieprofiel!C24="selecteer","Vul ambitieprofiel in",Ambitieprofiel!C24)</f>
        <v>Vul ambitieprofiel in</v>
      </c>
      <c r="D24" s="140" t="str">
        <f>IF(C24="geen eis","geen eis",IF(C24="Klasse A",PvE!D23,IF(C24="Klasse B",PvE!C23,IF(C24="Klasse C",PvE!B23,"-"))))</f>
        <v>-</v>
      </c>
      <c r="E24" s="141" t="s">
        <v>23</v>
      </c>
      <c r="F24" s="149"/>
      <c r="G24" s="190"/>
      <c r="H24" s="146"/>
    </row>
    <row r="25" spans="2:8" ht="100.15" customHeight="1" x14ac:dyDescent="0.25">
      <c r="B25" s="134" t="str">
        <f>PvE!A24</f>
        <v>Toiletten</v>
      </c>
      <c r="C25" s="135" t="str">
        <f>IF(Ambitieprofiel!C25="selecteer","Vul ambitieprofiel in",Ambitieprofiel!C25)</f>
        <v>Vul ambitieprofiel in</v>
      </c>
      <c r="D25" s="136" t="str">
        <f>IF(C25="geen eis","geen eis",IF(C25="Klasse A",PvE!D24,IF(C25="Klasse B",PvE!C24,IF(C25="Klasse C",PvE!B24,"-"))))</f>
        <v>-</v>
      </c>
      <c r="E25" s="137" t="s">
        <v>23</v>
      </c>
      <c r="F25" s="148"/>
      <c r="G25" s="189"/>
      <c r="H25" s="146"/>
    </row>
    <row r="26" spans="2:8" ht="100.15" customHeight="1" x14ac:dyDescent="0.25">
      <c r="B26" s="138" t="str">
        <f>PvE!A25</f>
        <v>Legionella</v>
      </c>
      <c r="C26" s="139" t="str">
        <f>IF(Ambitieprofiel!C26="selecteer","Vul ambitieprofiel in",Ambitieprofiel!C26)</f>
        <v>Vul ambitieprofiel in</v>
      </c>
      <c r="D26" s="140" t="str">
        <f>IF(C26="geen eis","geen eis",IF(C26="Klasse A",PvE!D25,IF(C26="Klasse B",PvE!C25,IF(C26="Klasse C",PvE!B25,"-"))))</f>
        <v>-</v>
      </c>
      <c r="E26" s="141" t="s">
        <v>23</v>
      </c>
      <c r="F26" s="149"/>
      <c r="G26" s="190"/>
      <c r="H26" s="146"/>
    </row>
    <row r="27" spans="2:8" ht="100.15" customHeight="1" thickBot="1" x14ac:dyDescent="0.3">
      <c r="B27" s="151" t="str">
        <f>PvE!A26</f>
        <v>Asbest</v>
      </c>
      <c r="C27" s="152" t="str">
        <f>IF(Ambitieprofiel!C27="selecteer","Vul ambitieprofiel in",Ambitieprofiel!C27)</f>
        <v>Vul ambitieprofiel in</v>
      </c>
      <c r="D27" s="153" t="str">
        <f>IF(C27="geen eis","geen eis",IF(C27="Klasse A",PvE!D26,IF(C27="Klasse B",PvE!C26,IF(C27="Klasse C",PvE!B26,"-"))))</f>
        <v>-</v>
      </c>
      <c r="E27" s="154" t="s">
        <v>23</v>
      </c>
      <c r="F27" s="155"/>
      <c r="G27" s="192"/>
      <c r="H27" s="146"/>
    </row>
    <row r="28" spans="2:8" ht="17.25" thickBot="1" x14ac:dyDescent="0.3">
      <c r="B28" s="211" t="str">
        <f>PvE!A27</f>
        <v>Temperatuur</v>
      </c>
      <c r="C28" s="212"/>
      <c r="D28" s="212"/>
      <c r="E28" s="212"/>
      <c r="F28" s="212"/>
      <c r="G28" s="213"/>
      <c r="H28" s="146"/>
    </row>
    <row r="29" spans="2:8" ht="100.15" customHeight="1" x14ac:dyDescent="0.25">
      <c r="B29" s="129" t="str">
        <f>PvE!A28</f>
        <v xml:space="preserve">Temperatuur winter </v>
      </c>
      <c r="C29" s="130" t="str">
        <f>IF(Ambitieprofiel!C32="selecteer","Vul ambitieprofiel in",Ambitieprofiel!C32)</f>
        <v>Vul ambitieprofiel in</v>
      </c>
      <c r="D29" s="131" t="str">
        <f>IF(C29="geen eis","geen eis",IF(C29="Klasse A",PvE!D28,IF(C29="Klasse B",PvE!C28,IF(C29="Klasse C",PvE!B28,"-"))))</f>
        <v>-</v>
      </c>
      <c r="E29" s="132" t="s">
        <v>23</v>
      </c>
      <c r="F29" s="156"/>
      <c r="G29" s="188"/>
      <c r="H29" s="146"/>
    </row>
    <row r="30" spans="2:8" ht="100.15" customHeight="1" x14ac:dyDescent="0.25">
      <c r="B30" s="134" t="str">
        <f>PvE!A29</f>
        <v>Temperatuur zomer</v>
      </c>
      <c r="C30" s="135" t="str">
        <f>IF(Ambitieprofiel!C33="selecteer","Vul ambitieprofiel in",Ambitieprofiel!C33)</f>
        <v>Vul ambitieprofiel in</v>
      </c>
      <c r="D30" s="136" t="str">
        <f>IF(C30="geen eis","geen eis",IF(C30="Klasse A",PvE!D29,IF(C30="Klasse B",PvE!C29,IF(C30="Klasse C",PvE!B29,"-"))))</f>
        <v>-</v>
      </c>
      <c r="E30" s="137" t="s">
        <v>23</v>
      </c>
      <c r="F30" s="157"/>
      <c r="G30" s="189"/>
      <c r="H30" s="146"/>
    </row>
    <row r="31" spans="2:8" ht="100.15" customHeight="1" x14ac:dyDescent="0.25">
      <c r="B31" s="138" t="str">
        <f>PvE!A30</f>
        <v xml:space="preserve">Individuele beïnvloeding </v>
      </c>
      <c r="C31" s="139" t="str">
        <f>IF(Ambitieprofiel!C34="selecteer","Vul ambitieprofiel in",Ambitieprofiel!C34)</f>
        <v>Vul ambitieprofiel in</v>
      </c>
      <c r="D31" s="140" t="str">
        <f>IF(C31="geen eis","geen eis",IF(C31="Klasse A",PvE!D30,IF(C31="Klasse B",PvE!C30,IF(C31="Klasse C",PvE!B30,"-"))))</f>
        <v>-</v>
      </c>
      <c r="E31" s="141" t="s">
        <v>23</v>
      </c>
      <c r="F31" s="158"/>
      <c r="G31" s="190"/>
      <c r="H31" s="146"/>
    </row>
    <row r="32" spans="2:8" ht="100.15" customHeight="1" x14ac:dyDescent="0.25">
      <c r="B32" s="134" t="str">
        <f>PvE!A31</f>
        <v>Ventilatieve koeling</v>
      </c>
      <c r="C32" s="135" t="str">
        <f>IF(Ambitieprofiel!C35="selecteer","Vul ambitieprofiel in",Ambitieprofiel!C35)</f>
        <v>Vul ambitieprofiel in</v>
      </c>
      <c r="D32" s="136" t="str">
        <f>IF(C32="geen eis","geen eis",IF(C32="Klasse A",PvE!D31,IF(C32="Klasse B",PvE!C31,IF(C32="Klasse C",PvE!B31,"-"))))</f>
        <v>-</v>
      </c>
      <c r="E32" s="137" t="s">
        <v>23</v>
      </c>
      <c r="F32" s="157"/>
      <c r="G32" s="189"/>
      <c r="H32" s="146"/>
    </row>
    <row r="33" spans="2:8" ht="100.15" customHeight="1" x14ac:dyDescent="0.25">
      <c r="B33" s="138" t="str">
        <f>PvE!A32</f>
        <v>Tocht</v>
      </c>
      <c r="C33" s="139" t="str">
        <f>IF(Ambitieprofiel!C36="selecteer","Vul ambitieprofiel in",Ambitieprofiel!C36)</f>
        <v>Vul ambitieprofiel in</v>
      </c>
      <c r="D33" s="140" t="str">
        <f>IF(C33="geen eis","geen eis",IF(C33="Klasse A",PvE!D32,IF(C33="Klasse B",PvE!C32,IF(C33="Klasse C",PvE!B32,"-"))))</f>
        <v>-</v>
      </c>
      <c r="E33" s="141" t="s">
        <v>23</v>
      </c>
      <c r="F33" s="158"/>
      <c r="G33" s="190"/>
      <c r="H33" s="146"/>
    </row>
    <row r="34" spans="2:8" s="79" customFormat="1" ht="100.15" customHeight="1" thickBot="1" x14ac:dyDescent="0.3">
      <c r="B34" s="151" t="str">
        <f>PvE!A33</f>
        <v>Lokaal thermisch discomfort</v>
      </c>
      <c r="C34" s="152" t="str">
        <f>IF(Ambitieprofiel!C37="selecteer","Vul ambitieprofiel in",Ambitieprofiel!C37)</f>
        <v>Vul ambitieprofiel in</v>
      </c>
      <c r="D34" s="153" t="str">
        <f>IF(C34="geen eis","geen eis",IF(C34="Klasse A",PvE!D33,IF(C34="Klasse B",PvE!C33,IF(C34="Klasse C",PvE!B33,"-"))))</f>
        <v>-</v>
      </c>
      <c r="E34" s="154" t="s">
        <v>23</v>
      </c>
      <c r="F34" s="159"/>
      <c r="G34" s="192"/>
      <c r="H34" s="150"/>
    </row>
    <row r="35" spans="2:8" ht="17.25" thickBot="1" x14ac:dyDescent="0.3">
      <c r="B35" s="211" t="str">
        <f>PvE!A34</f>
        <v>Licht</v>
      </c>
      <c r="C35" s="212"/>
      <c r="D35" s="212"/>
      <c r="E35" s="212"/>
      <c r="F35" s="212"/>
      <c r="G35" s="213"/>
      <c r="H35" s="146"/>
    </row>
    <row r="36" spans="2:8" ht="100.15" customHeight="1" x14ac:dyDescent="0.25">
      <c r="B36" s="129" t="str">
        <f>PvE!A35</f>
        <v>Kunstlicht</v>
      </c>
      <c r="C36" s="130" t="str">
        <f>IF(Ambitieprofiel!F6="selecteer","Vul ambitieprofiel in",Ambitieprofiel!F6)</f>
        <v>Vul ambitieprofiel in</v>
      </c>
      <c r="D36" s="131" t="str">
        <f>IF(C36="geen eis","geen eis",IF(C36="Klasse A",PvE!D35,IF(C36="Klasse B",PvE!C35,IF(C36="Klasse C",PvE!B35,"-"))))</f>
        <v>-</v>
      </c>
      <c r="E36" s="132" t="s">
        <v>23</v>
      </c>
      <c r="F36" s="156"/>
      <c r="G36" s="188"/>
      <c r="H36" s="146"/>
    </row>
    <row r="37" spans="2:8" ht="100.15" customHeight="1" x14ac:dyDescent="0.25">
      <c r="B37" s="134" t="str">
        <f>PvE!A36</f>
        <v>Daglicht</v>
      </c>
      <c r="C37" s="135" t="str">
        <f>IF(Ambitieprofiel!F7="selecteer","Vul ambitieprofiel in",Ambitieprofiel!F7)</f>
        <v>Vul ambitieprofiel in</v>
      </c>
      <c r="D37" s="136" t="str">
        <f>IF(C37="geen eis","geen eis",IF(C37="Klasse A",PvE!D36,IF(C37="Klasse B",PvE!C36,IF(C37="Klasse C",PvE!B36,"-"))))</f>
        <v>-</v>
      </c>
      <c r="E37" s="137" t="s">
        <v>23</v>
      </c>
      <c r="F37" s="157"/>
      <c r="G37" s="189"/>
      <c r="H37" s="146"/>
    </row>
    <row r="38" spans="2:8" ht="100.15" customHeight="1" x14ac:dyDescent="0.25">
      <c r="B38" s="138" t="str">
        <f>PvE!A37</f>
        <v>Helderheidswering</v>
      </c>
      <c r="C38" s="139" t="str">
        <f>IF(Ambitieprofiel!F8="selecteer","Vul ambitieprofiel in",Ambitieprofiel!F8)</f>
        <v>Vul ambitieprofiel in</v>
      </c>
      <c r="D38" s="140" t="str">
        <f>IF(C38="geen eis","geen eis",IF(C38="Klasse A",PvE!D37,IF(C38="Klasse B",PvE!C37,IF(C38="Klasse C",PvE!B37,"-"))))</f>
        <v>-</v>
      </c>
      <c r="E38" s="141" t="s">
        <v>23</v>
      </c>
      <c r="F38" s="160"/>
      <c r="G38" s="190"/>
      <c r="H38" s="146"/>
    </row>
    <row r="39" spans="2:8" ht="100.15" customHeight="1" thickBot="1" x14ac:dyDescent="0.3">
      <c r="B39" s="151" t="str">
        <f>PvE!A38</f>
        <v>Individuele beïnvloeding</v>
      </c>
      <c r="C39" s="152" t="str">
        <f>IF(Ambitieprofiel!F9="selecteer","Vul ambitieprofiel in",Ambitieprofiel!F9)</f>
        <v>Vul ambitieprofiel in</v>
      </c>
      <c r="D39" s="153" t="str">
        <f>IF(C39="geen eis","geen eis",IF(C39="Klasse A",PvE!D38,IF(C39="Klasse B",PvE!C38,IF(C39="Klasse C",PvE!B38,"-"))))</f>
        <v>-</v>
      </c>
      <c r="E39" s="154" t="s">
        <v>23</v>
      </c>
      <c r="F39" s="159"/>
      <c r="G39" s="192"/>
      <c r="H39" s="146"/>
    </row>
    <row r="40" spans="2:8" ht="17.25" thickBot="1" x14ac:dyDescent="0.3">
      <c r="B40" s="211" t="str">
        <f>PvE!A39</f>
        <v>Geluid</v>
      </c>
      <c r="C40" s="212"/>
      <c r="D40" s="212"/>
      <c r="E40" s="212"/>
      <c r="F40" s="212"/>
      <c r="G40" s="213"/>
      <c r="H40" s="146"/>
    </row>
    <row r="41" spans="2:8" ht="100.15" customHeight="1" x14ac:dyDescent="0.25">
      <c r="B41" s="129" t="str">
        <f>PvE!A40</f>
        <v>Geluidwering van de gevel</v>
      </c>
      <c r="C41" s="130" t="str">
        <f>IF(Ambitieprofiel!F12="selecteer","Vul ambitieprofiel in",Ambitieprofiel!F12)</f>
        <v>Vul ambitieprofiel in</v>
      </c>
      <c r="D41" s="131" t="str">
        <f>IF(C41="geen eis","geen eis",IF(C41="Klasse A",PvE!D40,IF(C41="Klasse B",PvE!C40,IF(C41="Klasse C",PvE!B40,"-"))))</f>
        <v>-</v>
      </c>
      <c r="E41" s="132" t="s">
        <v>23</v>
      </c>
      <c r="F41" s="156"/>
      <c r="G41" s="188"/>
      <c r="H41" s="146"/>
    </row>
    <row r="42" spans="2:8" ht="100.15" customHeight="1" x14ac:dyDescent="0.25">
      <c r="B42" s="134" t="str">
        <f>PvE!A41</f>
        <v>Installatiegeluid</v>
      </c>
      <c r="C42" s="135" t="str">
        <f>IF(Ambitieprofiel!F13="selecteer","Vul ambitieprofiel in",Ambitieprofiel!F13)</f>
        <v>Vul ambitieprofiel in</v>
      </c>
      <c r="D42" s="136" t="str">
        <f>IF(C42="geen eis","geen eis",IF(C42="Klasse A",PvE!D41,IF(C42="Klasse B",PvE!C41,IF(C42="Klasse C",PvE!B41,"-"))))</f>
        <v>-</v>
      </c>
      <c r="E42" s="137" t="s">
        <v>23</v>
      </c>
      <c r="F42" s="157"/>
      <c r="G42" s="189"/>
      <c r="H42" s="146"/>
    </row>
    <row r="43" spans="2:8" ht="100.15" customHeight="1" x14ac:dyDescent="0.25">
      <c r="B43" s="138" t="str">
        <f>PvE!A42</f>
        <v>Ruimteakoestiek</v>
      </c>
      <c r="C43" s="139" t="str">
        <f>IF(Ambitieprofiel!F14="selecteer","Vul ambitieprofiel in",Ambitieprofiel!F14)</f>
        <v>Vul ambitieprofiel in</v>
      </c>
      <c r="D43" s="140" t="str">
        <f>IF(C43="geen eis","geen eis",IF(C43="Klasse A",PvE!D42,IF(C43="Klasse B",PvE!C42,IF(C43="Klasse C",PvE!B42,"-"))))</f>
        <v>-</v>
      </c>
      <c r="E43" s="141" t="s">
        <v>23</v>
      </c>
      <c r="F43" s="158"/>
      <c r="G43" s="190"/>
      <c r="H43" s="146"/>
    </row>
    <row r="44" spans="2:8" ht="100.15" customHeight="1" x14ac:dyDescent="0.25">
      <c r="B44" s="134" t="str">
        <f>PvE!A43</f>
        <v>Luchtgeluidisolatie</v>
      </c>
      <c r="C44" s="135" t="str">
        <f>IF(Ambitieprofiel!F15="selecteer","Vul ambitieprofiel in",Ambitieprofiel!F15)</f>
        <v>Vul ambitieprofiel in</v>
      </c>
      <c r="D44" s="136" t="str">
        <f>IF(C44="geen eis","geen eis",IF(C44="Klasse A",PvE!D43,IF(C44="Klasse B",PvE!C43,IF(C44="Klasse C",PvE!B43,"-"))))</f>
        <v>-</v>
      </c>
      <c r="E44" s="137" t="s">
        <v>23</v>
      </c>
      <c r="F44" s="157"/>
      <c r="G44" s="189"/>
      <c r="H44" s="146"/>
    </row>
    <row r="45" spans="2:8" ht="100.15" customHeight="1" thickBot="1" x14ac:dyDescent="0.3">
      <c r="B45" s="142" t="str">
        <f>PvE!A44</f>
        <v>Contactgeluidisolatie</v>
      </c>
      <c r="C45" s="143" t="str">
        <f>IF(Ambitieprofiel!F16="selecteer","Vul ambitieprofiel in",Ambitieprofiel!F16)</f>
        <v>Vul ambitieprofiel in</v>
      </c>
      <c r="D45" s="144" t="str">
        <f>IF(C45="geen eis","geen eis",IF(C45="Klasse A",PvE!D44,IF(C45="Klasse B",PvE!C44,IF(C45="Klasse C",PvE!B44,"-"))))</f>
        <v>-</v>
      </c>
      <c r="E45" s="145" t="s">
        <v>23</v>
      </c>
      <c r="F45" s="161"/>
      <c r="G45" s="191"/>
      <c r="H45" s="146"/>
    </row>
    <row r="46" spans="2:8" ht="17.25" thickBot="1" x14ac:dyDescent="0.3">
      <c r="B46" s="211" t="str">
        <f>PvE!A45</f>
        <v>Kwaliteitsborging</v>
      </c>
      <c r="C46" s="212"/>
      <c r="D46" s="212"/>
      <c r="E46" s="212"/>
      <c r="F46" s="212"/>
      <c r="G46" s="213"/>
      <c r="H46" s="146"/>
    </row>
    <row r="47" spans="2:8" ht="100.15" customHeight="1" x14ac:dyDescent="0.25">
      <c r="B47" s="129" t="str">
        <f>PvE!A46</f>
        <v>Energie</v>
      </c>
      <c r="C47" s="130" t="str">
        <f>IF(Ambitieprofiel!F19="selecteer","Vul ambitieprofiel in",Ambitieprofiel!F19)</f>
        <v>Vul ambitieprofiel in</v>
      </c>
      <c r="D47" s="131" t="str">
        <f>IF(C47="geen eis","geen eis",IF(C47="Klasse A",PvE!D46,IF(C47="Klasse B",PvE!C46,IF(C47="Klasse C",PvE!B46,"-"))))</f>
        <v>-</v>
      </c>
      <c r="E47" s="132" t="s">
        <v>23</v>
      </c>
      <c r="F47" s="156"/>
      <c r="G47" s="188"/>
      <c r="H47" s="146"/>
    </row>
    <row r="48" spans="2:8" ht="100.15" customHeight="1" x14ac:dyDescent="0.25">
      <c r="B48" s="134" t="str">
        <f>PvE!A47</f>
        <v>Lucht</v>
      </c>
      <c r="C48" s="135" t="str">
        <f>IF(Ambitieprofiel!F20="selecteer","Vul ambitieprofiel in",Ambitieprofiel!F20)</f>
        <v>Vul ambitieprofiel in</v>
      </c>
      <c r="D48" s="136" t="str">
        <f>IF(C48="geen eis","geen eis",IF(C48="Klasse A",PvE!D47,IF(C48="Klasse B",PvE!C47,IF(C48="Klasse C",PvE!B47,"-"))))</f>
        <v>-</v>
      </c>
      <c r="E48" s="137" t="s">
        <v>23</v>
      </c>
      <c r="F48" s="157"/>
      <c r="G48" s="189"/>
      <c r="H48" s="146"/>
    </row>
    <row r="49" spans="2:8" ht="100.15" customHeight="1" x14ac:dyDescent="0.25">
      <c r="B49" s="138" t="str">
        <f>PvE!A48</f>
        <v>Temperatuur</v>
      </c>
      <c r="C49" s="139" t="str">
        <f>IF(Ambitieprofiel!F21="selecteer","Vul ambitieprofiel in",Ambitieprofiel!F21)</f>
        <v>Vul ambitieprofiel in</v>
      </c>
      <c r="D49" s="140" t="str">
        <f>IF(C49="geen eis","geen eis",IF(C49="Klasse A",PvE!D48,IF(C49="Klasse B",PvE!C48,IF(C49="Klasse C",PvE!B48,"-"))))</f>
        <v>-</v>
      </c>
      <c r="E49" s="141" t="s">
        <v>23</v>
      </c>
      <c r="F49" s="158"/>
      <c r="G49" s="190"/>
      <c r="H49" s="146"/>
    </row>
    <row r="50" spans="2:8" ht="100.15" customHeight="1" x14ac:dyDescent="0.25">
      <c r="B50" s="134" t="str">
        <f>PvE!A49</f>
        <v>Licht</v>
      </c>
      <c r="C50" s="135" t="str">
        <f>IF(Ambitieprofiel!F22="selecteer","Vul ambitieprofiel in",Ambitieprofiel!F22)</f>
        <v>Vul ambitieprofiel in</v>
      </c>
      <c r="D50" s="136" t="str">
        <f>IF(C50="geen eis","geen eis",IF(C50="Klasse A",PvE!D49,IF(C50="Klasse B",PvE!C49,IF(C50="Klasse C",PvE!B49,"-"))))</f>
        <v>-</v>
      </c>
      <c r="E50" s="137" t="s">
        <v>23</v>
      </c>
      <c r="F50" s="157"/>
      <c r="G50" s="189"/>
      <c r="H50" s="146"/>
    </row>
    <row r="51" spans="2:8" ht="100.15" customHeight="1" thickBot="1" x14ac:dyDescent="0.3">
      <c r="B51" s="162" t="str">
        <f>PvE!A50</f>
        <v>Geluid</v>
      </c>
      <c r="C51" s="163" t="str">
        <f>IF(Ambitieprofiel!F23="selecteer","Vul ambitieprofiel in",Ambitieprofiel!F23)</f>
        <v>Vul ambitieprofiel in</v>
      </c>
      <c r="D51" s="164" t="str">
        <f>IF(C51="geen eis","geen eis",IF(C51="Klasse A",PvE!D50,IF(C51="Klasse B",PvE!C50,IF(C51="Klasse C",PvE!B50,"-"))))</f>
        <v>-</v>
      </c>
      <c r="E51" s="165" t="s">
        <v>23</v>
      </c>
      <c r="F51" s="166"/>
      <c r="G51" s="193"/>
      <c r="H51" s="146"/>
    </row>
    <row r="52" spans="2:8" x14ac:dyDescent="0.25">
      <c r="B52" s="167"/>
      <c r="C52" s="168"/>
      <c r="D52" s="169"/>
      <c r="E52" s="168"/>
      <c r="F52" s="168"/>
      <c r="G52" s="170"/>
      <c r="H52" s="146"/>
    </row>
    <row r="53" spans="2:8" x14ac:dyDescent="0.25">
      <c r="B53" s="210" t="s">
        <v>216</v>
      </c>
      <c r="C53" s="210"/>
      <c r="D53" s="210"/>
      <c r="E53" s="210"/>
      <c r="F53" s="210"/>
      <c r="G53" s="210"/>
      <c r="H53" s="146"/>
    </row>
    <row r="54" spans="2:8" x14ac:dyDescent="0.25">
      <c r="B54" s="167"/>
      <c r="C54" s="168"/>
      <c r="D54" s="169"/>
      <c r="E54" s="168"/>
      <c r="F54" s="168"/>
      <c r="G54" s="170"/>
      <c r="H54" s="146"/>
    </row>
  </sheetData>
  <sheetProtection formatCells="0" formatColumns="0" formatRows="0" insertColumns="0" insertRows="0" insertHyperlinks="0" deleteColumns="0" deleteRows="0" selectLockedCells="1" sort="0" autoFilter="0" pivotTables="0"/>
  <mergeCells count="10">
    <mergeCell ref="C4:D4"/>
    <mergeCell ref="C3:D3"/>
    <mergeCell ref="B2:C2"/>
    <mergeCell ref="B53:G53"/>
    <mergeCell ref="B7:G7"/>
    <mergeCell ref="B15:G15"/>
    <mergeCell ref="B28:G28"/>
    <mergeCell ref="B35:G35"/>
    <mergeCell ref="B40:G40"/>
    <mergeCell ref="B46:G46"/>
  </mergeCells>
  <conditionalFormatting sqref="C8:C14 C16:C27 C29:C34 C36:C39 C41:C45 C47:C51">
    <cfRule type="cellIs" dxfId="5" priority="1" stopIfTrue="1" operator="equal">
      <formula>"Klasse A"</formula>
    </cfRule>
    <cfRule type="cellIs" dxfId="4" priority="2" stopIfTrue="1" operator="equal">
      <formula>"Klasse B"</formula>
    </cfRule>
    <cfRule type="cellIs" dxfId="3" priority="3" stopIfTrue="1" operator="equal">
      <formula>"Klasse C"</formula>
    </cfRule>
  </conditionalFormatting>
  <conditionalFormatting sqref="E8:E14 E16:E27 E29:E34 E36:E39 E41:E45 E47:E51">
    <cfRule type="cellIs" dxfId="2" priority="4" stopIfTrue="1" operator="equal">
      <formula>"voldoet"</formula>
    </cfRule>
    <cfRule type="cellIs" dxfId="1" priority="5" stopIfTrue="1" operator="equal">
      <formula>"voldoet niet"</formula>
    </cfRule>
    <cfRule type="cellIs" dxfId="0" priority="6" stopIfTrue="1" operator="equal">
      <formula>"Enkele aandachtspunten"</formula>
    </cfRule>
  </conditionalFormatting>
  <dataValidations count="2">
    <dataValidation allowBlank="1" showInputMessage="1" showErrorMessage="1" sqref="C4" xr:uid="{70E2C2D6-0B99-4F1D-91B6-4E2A03485307}"/>
    <dataValidation type="list" allowBlank="1" showInputMessage="1" showErrorMessage="1" sqref="E29:E34 E36:E39 E16:E27 E8:E14 E41:E45 E47:E51" xr:uid="{35AAD661-6B75-41BE-81F8-DF7449CC326C}">
      <formula1>voldoet</formula1>
    </dataValidation>
  </dataValidations>
  <pageMargins left="0.25" right="0.25" top="0.75" bottom="0.75" header="0.3" footer="0.3"/>
  <pageSetup paperSize="8" scale="80" fitToHeight="7" orientation="portrait" r:id="rId1"/>
  <headerFooter alignWithMargins="0">
    <oddFooter>&amp;RPagina &amp;P van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221AF51-C3A9-47E1-B4CB-A72DA7FBE6CD}">
          <x14:formula1>
            <xm:f>lijsten!$B$1:$B$6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indexed="10"/>
  </sheetPr>
  <dimension ref="A1:C6"/>
  <sheetViews>
    <sheetView workbookViewId="0">
      <selection activeCell="B21" sqref="B21"/>
    </sheetView>
  </sheetViews>
  <sheetFormatPr defaultRowHeight="15" x14ac:dyDescent="0.25"/>
  <cols>
    <col min="1" max="1" width="15.42578125" customWidth="1"/>
    <col min="2" max="2" width="26.7109375" bestFit="1" customWidth="1"/>
    <col min="3" max="3" width="24.28515625" bestFit="1" customWidth="1"/>
  </cols>
  <sheetData>
    <row r="1" spans="1:3" x14ac:dyDescent="0.25">
      <c r="A1" t="s">
        <v>199</v>
      </c>
      <c r="B1" t="s">
        <v>193</v>
      </c>
      <c r="C1" s="8" t="s">
        <v>23</v>
      </c>
    </row>
    <row r="2" spans="1:3" x14ac:dyDescent="0.25">
      <c r="A2" s="2" t="s">
        <v>49</v>
      </c>
      <c r="B2" s="2" t="s">
        <v>194</v>
      </c>
      <c r="C2" t="s">
        <v>13</v>
      </c>
    </row>
    <row r="3" spans="1:3" x14ac:dyDescent="0.25">
      <c r="A3" s="2" t="s">
        <v>50</v>
      </c>
      <c r="B3" s="2" t="s">
        <v>195</v>
      </c>
      <c r="C3" t="s">
        <v>213</v>
      </c>
    </row>
    <row r="4" spans="1:3" ht="25.5" x14ac:dyDescent="0.25">
      <c r="A4" s="2" t="s">
        <v>51</v>
      </c>
      <c r="B4" s="2" t="s">
        <v>196</v>
      </c>
      <c r="C4" t="s">
        <v>18</v>
      </c>
    </row>
    <row r="5" spans="1:3" x14ac:dyDescent="0.25">
      <c r="A5" s="28" t="s">
        <v>24</v>
      </c>
      <c r="B5" s="28" t="s">
        <v>56</v>
      </c>
      <c r="C5" t="s">
        <v>21</v>
      </c>
    </row>
    <row r="6" spans="1:3" x14ac:dyDescent="0.25">
      <c r="A6" s="28" t="s">
        <v>21</v>
      </c>
      <c r="B6" s="28" t="s">
        <v>197</v>
      </c>
      <c r="C6" t="s">
        <v>79</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indexed="10"/>
    <pageSetUpPr fitToPage="1"/>
  </sheetPr>
  <dimension ref="A1:F50"/>
  <sheetViews>
    <sheetView workbookViewId="0">
      <pane xSplit="1" topLeftCell="B1" activePane="topRight" state="frozen"/>
      <selection pane="topRight" activeCell="B9" sqref="B9"/>
    </sheetView>
  </sheetViews>
  <sheetFormatPr defaultColWidth="9.140625" defaultRowHeight="12" x14ac:dyDescent="0.25"/>
  <cols>
    <col min="1" max="1" width="22.28515625" style="7" customWidth="1"/>
    <col min="2" max="4" width="40.7109375" style="17" customWidth="1"/>
    <col min="5" max="5" width="9.140625" style="52"/>
    <col min="6" max="6" width="49.85546875" style="47" customWidth="1"/>
    <col min="7" max="16384" width="9.140625" style="1"/>
  </cols>
  <sheetData>
    <row r="1" spans="1:6" ht="21" x14ac:dyDescent="0.25">
      <c r="A1" s="3" t="s">
        <v>14</v>
      </c>
    </row>
    <row r="2" spans="1:6" ht="15.75" x14ac:dyDescent="0.25">
      <c r="A2" s="4" t="s">
        <v>96</v>
      </c>
    </row>
    <row r="3" spans="1:6" ht="15.75" x14ac:dyDescent="0.25">
      <c r="A3" s="4"/>
    </row>
    <row r="4" spans="1:6" ht="12.75" customHeight="1" x14ac:dyDescent="0.25">
      <c r="A4" s="3"/>
    </row>
    <row r="5" spans="1:6" s="5" customFormat="1" ht="15.75" x14ac:dyDescent="0.25">
      <c r="A5" s="16" t="s">
        <v>33</v>
      </c>
      <c r="B5" s="42" t="s">
        <v>52</v>
      </c>
      <c r="C5" s="43" t="s">
        <v>53</v>
      </c>
      <c r="D5" s="44" t="s">
        <v>54</v>
      </c>
      <c r="E5" s="53"/>
      <c r="F5" s="48" t="s">
        <v>15</v>
      </c>
    </row>
    <row r="6" spans="1:6" s="5" customFormat="1" ht="24" customHeight="1" x14ac:dyDescent="0.25">
      <c r="A6" s="9" t="s">
        <v>55</v>
      </c>
      <c r="B6" s="18"/>
      <c r="C6" s="19"/>
      <c r="D6" s="19"/>
      <c r="E6" s="54"/>
      <c r="F6" s="47"/>
    </row>
    <row r="7" spans="1:6" s="10" customFormat="1" ht="120" x14ac:dyDescent="0.25">
      <c r="A7" s="29" t="s">
        <v>37</v>
      </c>
      <c r="B7" s="36" t="s">
        <v>97</v>
      </c>
      <c r="C7" s="36" t="s">
        <v>98</v>
      </c>
      <c r="D7" s="36" t="s">
        <v>99</v>
      </c>
      <c r="E7" s="55"/>
      <c r="F7" s="49" t="s">
        <v>16</v>
      </c>
    </row>
    <row r="8" spans="1:6" s="11" customFormat="1" ht="48" x14ac:dyDescent="0.25">
      <c r="A8" s="29" t="s">
        <v>89</v>
      </c>
      <c r="B8" s="38" t="s">
        <v>91</v>
      </c>
      <c r="C8" s="38" t="s">
        <v>202</v>
      </c>
      <c r="D8" s="38" t="s">
        <v>203</v>
      </c>
      <c r="E8" s="46"/>
      <c r="F8" s="45" t="s">
        <v>94</v>
      </c>
    </row>
    <row r="9" spans="1:6" s="11" customFormat="1" ht="189" x14ac:dyDescent="0.25">
      <c r="A9" s="30" t="s">
        <v>223</v>
      </c>
      <c r="B9" s="38" t="s">
        <v>103</v>
      </c>
      <c r="C9" s="38" t="s">
        <v>101</v>
      </c>
      <c r="D9" s="38" t="s">
        <v>102</v>
      </c>
      <c r="E9" s="46"/>
      <c r="F9" s="45" t="s">
        <v>100</v>
      </c>
    </row>
    <row r="10" spans="1:6" s="11" customFormat="1" ht="144" x14ac:dyDescent="0.25">
      <c r="A10" s="30" t="s">
        <v>219</v>
      </c>
      <c r="B10" s="38" t="s">
        <v>104</v>
      </c>
      <c r="C10" s="38" t="s">
        <v>105</v>
      </c>
      <c r="D10" s="38" t="s">
        <v>106</v>
      </c>
      <c r="E10" s="46"/>
      <c r="F10" s="45" t="s">
        <v>92</v>
      </c>
    </row>
    <row r="11" spans="1:6" s="11" customFormat="1" ht="180" x14ac:dyDescent="0.25">
      <c r="A11" s="30" t="s">
        <v>220</v>
      </c>
      <c r="B11" s="38" t="s">
        <v>107</v>
      </c>
      <c r="C11" s="38" t="s">
        <v>108</v>
      </c>
      <c r="D11" s="38" t="s">
        <v>109</v>
      </c>
      <c r="E11" s="46"/>
      <c r="F11" s="45" t="s">
        <v>67</v>
      </c>
    </row>
    <row r="12" spans="1:6" s="11" customFormat="1" ht="216" x14ac:dyDescent="0.25">
      <c r="A12" s="30" t="s">
        <v>221</v>
      </c>
      <c r="B12" s="36" t="s">
        <v>111</v>
      </c>
      <c r="C12" s="36" t="s">
        <v>110</v>
      </c>
      <c r="D12" s="36" t="s">
        <v>110</v>
      </c>
      <c r="E12" s="46"/>
      <c r="F12" s="45" t="s">
        <v>68</v>
      </c>
    </row>
    <row r="13" spans="1:6" s="11" customFormat="1" ht="132" x14ac:dyDescent="0.25">
      <c r="A13" s="30" t="s">
        <v>222</v>
      </c>
      <c r="B13" s="38" t="s">
        <v>112</v>
      </c>
      <c r="C13" s="38" t="s">
        <v>113</v>
      </c>
      <c r="D13" s="38" t="s">
        <v>114</v>
      </c>
      <c r="E13" s="46"/>
      <c r="F13" s="45" t="s">
        <v>69</v>
      </c>
    </row>
    <row r="14" spans="1:6" ht="24" customHeight="1" x14ac:dyDescent="0.25">
      <c r="A14" s="9" t="s">
        <v>80</v>
      </c>
      <c r="B14" s="20"/>
      <c r="C14" s="20"/>
      <c r="D14" s="20"/>
      <c r="F14" s="50"/>
    </row>
    <row r="15" spans="1:6" ht="24" customHeight="1" x14ac:dyDescent="0.25">
      <c r="A15" s="12" t="s">
        <v>0</v>
      </c>
      <c r="B15" s="37" t="s">
        <v>116</v>
      </c>
      <c r="C15" s="37" t="s">
        <v>117</v>
      </c>
      <c r="D15" s="37" t="s">
        <v>118</v>
      </c>
      <c r="F15" s="45" t="s">
        <v>1</v>
      </c>
    </row>
    <row r="16" spans="1:6" ht="24" customHeight="1" x14ac:dyDescent="0.25">
      <c r="A16" s="12" t="s">
        <v>5</v>
      </c>
      <c r="B16" s="36" t="s">
        <v>119</v>
      </c>
      <c r="C16" s="36" t="s">
        <v>121</v>
      </c>
      <c r="D16" s="36" t="s">
        <v>120</v>
      </c>
      <c r="F16" s="45" t="s">
        <v>208</v>
      </c>
    </row>
    <row r="17" spans="1:6" ht="24" customHeight="1" x14ac:dyDescent="0.25">
      <c r="A17" s="12" t="s">
        <v>11</v>
      </c>
      <c r="B17" s="21" t="s">
        <v>124</v>
      </c>
      <c r="C17" s="21" t="s">
        <v>123</v>
      </c>
      <c r="D17" s="21" t="s">
        <v>122</v>
      </c>
      <c r="F17" s="51" t="s">
        <v>19</v>
      </c>
    </row>
    <row r="18" spans="1:6" ht="409.5" x14ac:dyDescent="0.25">
      <c r="A18" s="12" t="s">
        <v>4</v>
      </c>
      <c r="B18" s="21" t="s">
        <v>125</v>
      </c>
      <c r="C18" s="21" t="s">
        <v>126</v>
      </c>
      <c r="D18" s="21" t="s">
        <v>126</v>
      </c>
      <c r="F18" s="45" t="s">
        <v>73</v>
      </c>
    </row>
    <row r="19" spans="1:6" ht="288" x14ac:dyDescent="0.25">
      <c r="A19" s="12" t="s">
        <v>127</v>
      </c>
      <c r="B19" s="21" t="s">
        <v>128</v>
      </c>
      <c r="C19" s="21" t="s">
        <v>129</v>
      </c>
      <c r="D19" s="21" t="s">
        <v>130</v>
      </c>
      <c r="F19" s="45" t="s">
        <v>206</v>
      </c>
    </row>
    <row r="20" spans="1:6" ht="96" x14ac:dyDescent="0.25">
      <c r="A20" s="12" t="s">
        <v>95</v>
      </c>
      <c r="B20" s="22" t="s">
        <v>131</v>
      </c>
      <c r="C20" s="22" t="s">
        <v>132</v>
      </c>
      <c r="D20" s="22" t="s">
        <v>132</v>
      </c>
      <c r="F20" s="45" t="s">
        <v>78</v>
      </c>
    </row>
    <row r="21" spans="1:6" s="5" customFormat="1" ht="24" customHeight="1" x14ac:dyDescent="0.25">
      <c r="A21" s="12" t="s">
        <v>39</v>
      </c>
      <c r="B21" s="22" t="s">
        <v>133</v>
      </c>
      <c r="C21" s="22" t="s">
        <v>133</v>
      </c>
      <c r="D21" s="22" t="s">
        <v>134</v>
      </c>
      <c r="E21" s="53"/>
      <c r="F21" s="45" t="s">
        <v>77</v>
      </c>
    </row>
    <row r="22" spans="1:6" s="5" customFormat="1" ht="24" customHeight="1" x14ac:dyDescent="0.25">
      <c r="A22" s="12" t="s">
        <v>12</v>
      </c>
      <c r="B22" s="22" t="s">
        <v>135</v>
      </c>
      <c r="C22" s="22" t="s">
        <v>135</v>
      </c>
      <c r="D22" s="22" t="s">
        <v>135</v>
      </c>
      <c r="E22" s="53"/>
      <c r="F22" s="45" t="s">
        <v>3</v>
      </c>
    </row>
    <row r="23" spans="1:6" ht="24" customHeight="1" x14ac:dyDescent="0.25">
      <c r="A23" s="12" t="s">
        <v>41</v>
      </c>
      <c r="B23" s="22" t="s">
        <v>136</v>
      </c>
      <c r="C23" s="22" t="s">
        <v>136</v>
      </c>
      <c r="D23" s="22" t="s">
        <v>136</v>
      </c>
      <c r="F23" s="45" t="s">
        <v>75</v>
      </c>
    </row>
    <row r="24" spans="1:6" ht="24" customHeight="1" x14ac:dyDescent="0.25">
      <c r="A24" s="12" t="s">
        <v>42</v>
      </c>
      <c r="B24" s="22" t="s">
        <v>137</v>
      </c>
      <c r="C24" s="22" t="s">
        <v>138</v>
      </c>
      <c r="D24" s="22" t="s">
        <v>138</v>
      </c>
      <c r="F24" s="45" t="s">
        <v>74</v>
      </c>
    </row>
    <row r="25" spans="1:6" ht="24" customHeight="1" x14ac:dyDescent="0.25">
      <c r="A25" s="12" t="s">
        <v>43</v>
      </c>
      <c r="B25" s="23" t="s">
        <v>139</v>
      </c>
      <c r="C25" s="23" t="s">
        <v>139</v>
      </c>
      <c r="D25" s="23" t="s">
        <v>139</v>
      </c>
      <c r="F25" s="45" t="s">
        <v>76</v>
      </c>
    </row>
    <row r="26" spans="1:6" ht="24" customHeight="1" x14ac:dyDescent="0.25">
      <c r="A26" s="12" t="s">
        <v>2</v>
      </c>
      <c r="B26" s="35" t="s">
        <v>140</v>
      </c>
      <c r="C26" s="35" t="s">
        <v>140</v>
      </c>
      <c r="D26" s="35" t="s">
        <v>140</v>
      </c>
      <c r="F26" s="45" t="s">
        <v>58</v>
      </c>
    </row>
    <row r="27" spans="1:6" ht="24" customHeight="1" x14ac:dyDescent="0.25">
      <c r="A27" s="34" t="s">
        <v>81</v>
      </c>
      <c r="B27" s="24"/>
      <c r="C27" s="24"/>
      <c r="D27" s="24"/>
      <c r="F27" s="50"/>
    </row>
    <row r="28" spans="1:6" ht="84" x14ac:dyDescent="0.25">
      <c r="A28" s="12" t="s">
        <v>152</v>
      </c>
      <c r="B28" s="40" t="s">
        <v>141</v>
      </c>
      <c r="C28" s="39" t="s">
        <v>142</v>
      </c>
      <c r="D28" s="41" t="s">
        <v>143</v>
      </c>
      <c r="F28" s="45" t="s">
        <v>66</v>
      </c>
    </row>
    <row r="29" spans="1:6" ht="156" x14ac:dyDescent="0.25">
      <c r="A29" s="12" t="s">
        <v>153</v>
      </c>
      <c r="B29" s="37" t="s">
        <v>144</v>
      </c>
      <c r="C29" s="37" t="s">
        <v>146</v>
      </c>
      <c r="D29" s="37" t="s">
        <v>145</v>
      </c>
      <c r="F29" s="45" t="s">
        <v>66</v>
      </c>
    </row>
    <row r="30" spans="1:6" ht="252" x14ac:dyDescent="0.25">
      <c r="A30" s="57" t="s">
        <v>45</v>
      </c>
      <c r="B30" s="25" t="s">
        <v>147</v>
      </c>
      <c r="C30" s="25" t="s">
        <v>147</v>
      </c>
      <c r="D30" s="25" t="s">
        <v>148</v>
      </c>
      <c r="F30" s="45" t="s">
        <v>6</v>
      </c>
    </row>
    <row r="31" spans="1:6" ht="204" x14ac:dyDescent="0.25">
      <c r="A31" s="12" t="s">
        <v>150</v>
      </c>
      <c r="B31" s="38" t="s">
        <v>149</v>
      </c>
      <c r="C31" s="38" t="s">
        <v>149</v>
      </c>
      <c r="D31" s="38" t="s">
        <v>149</v>
      </c>
      <c r="F31" s="45" t="s">
        <v>207</v>
      </c>
    </row>
    <row r="32" spans="1:6" ht="60" x14ac:dyDescent="0.25">
      <c r="A32" s="58" t="s">
        <v>151</v>
      </c>
      <c r="B32" s="25" t="s">
        <v>155</v>
      </c>
      <c r="C32" s="25" t="s">
        <v>156</v>
      </c>
      <c r="D32" s="25" t="s">
        <v>157</v>
      </c>
      <c r="F32" s="45" t="s">
        <v>204</v>
      </c>
    </row>
    <row r="33" spans="1:6" s="6" customFormat="1" ht="168" x14ac:dyDescent="0.25">
      <c r="A33" s="31" t="s">
        <v>59</v>
      </c>
      <c r="B33" s="21" t="s">
        <v>158</v>
      </c>
      <c r="C33" s="21" t="s">
        <v>159</v>
      </c>
      <c r="D33" s="21" t="s">
        <v>160</v>
      </c>
      <c r="E33" s="56"/>
      <c r="F33" s="45" t="s">
        <v>205</v>
      </c>
    </row>
    <row r="34" spans="1:6" ht="24" customHeight="1" x14ac:dyDescent="0.25">
      <c r="A34" s="13" t="s">
        <v>82</v>
      </c>
      <c r="B34" s="26"/>
      <c r="C34" s="27"/>
      <c r="D34" s="32"/>
      <c r="F34" s="45"/>
    </row>
    <row r="35" spans="1:6" ht="252" x14ac:dyDescent="0.25">
      <c r="A35" s="12" t="s">
        <v>47</v>
      </c>
      <c r="B35" s="22" t="s">
        <v>161</v>
      </c>
      <c r="C35" s="22" t="s">
        <v>163</v>
      </c>
      <c r="D35" s="22" t="s">
        <v>162</v>
      </c>
      <c r="F35" s="45" t="s">
        <v>10</v>
      </c>
    </row>
    <row r="36" spans="1:6" ht="24" customHeight="1" x14ac:dyDescent="0.25">
      <c r="A36" s="12" t="s">
        <v>57</v>
      </c>
      <c r="B36" s="22" t="s">
        <v>164</v>
      </c>
      <c r="C36" s="22" t="s">
        <v>165</v>
      </c>
      <c r="D36" s="22" t="s">
        <v>166</v>
      </c>
      <c r="F36" s="45" t="s">
        <v>9</v>
      </c>
    </row>
    <row r="37" spans="1:6" ht="228" x14ac:dyDescent="0.25">
      <c r="A37" s="14" t="s">
        <v>46</v>
      </c>
      <c r="B37" s="21" t="s">
        <v>167</v>
      </c>
      <c r="C37" s="21" t="s">
        <v>168</v>
      </c>
      <c r="D37" s="21" t="s">
        <v>169</v>
      </c>
      <c r="F37" s="45" t="s">
        <v>8</v>
      </c>
    </row>
    <row r="38" spans="1:6" ht="72" x14ac:dyDescent="0.25">
      <c r="A38" s="33" t="s">
        <v>20</v>
      </c>
      <c r="B38" s="22" t="s">
        <v>170</v>
      </c>
      <c r="C38" s="22" t="s">
        <v>171</v>
      </c>
      <c r="D38" s="22" t="s">
        <v>172</v>
      </c>
      <c r="F38" s="45" t="s">
        <v>7</v>
      </c>
    </row>
    <row r="39" spans="1:6" ht="24" customHeight="1" x14ac:dyDescent="0.25">
      <c r="A39" s="13" t="s">
        <v>83</v>
      </c>
      <c r="B39" s="20"/>
      <c r="C39" s="20"/>
      <c r="D39" s="22"/>
      <c r="F39" s="45"/>
    </row>
    <row r="40" spans="1:6" ht="60" x14ac:dyDescent="0.25">
      <c r="A40" s="15" t="s">
        <v>63</v>
      </c>
      <c r="B40" s="36" t="s">
        <v>174</v>
      </c>
      <c r="C40" s="36" t="s">
        <v>173</v>
      </c>
      <c r="D40" s="36" t="s">
        <v>173</v>
      </c>
      <c r="F40" s="45" t="s">
        <v>64</v>
      </c>
    </row>
    <row r="41" spans="1:6" ht="60" x14ac:dyDescent="0.25">
      <c r="A41" s="14" t="s">
        <v>48</v>
      </c>
      <c r="B41" s="36" t="s">
        <v>175</v>
      </c>
      <c r="C41" s="36" t="s">
        <v>176</v>
      </c>
      <c r="D41" s="36" t="s">
        <v>177</v>
      </c>
      <c r="F41" s="45" t="s">
        <v>70</v>
      </c>
    </row>
    <row r="42" spans="1:6" ht="60" x14ac:dyDescent="0.25">
      <c r="A42" s="14" t="s">
        <v>60</v>
      </c>
      <c r="B42" s="36" t="s">
        <v>178</v>
      </c>
      <c r="C42" s="36" t="s">
        <v>179</v>
      </c>
      <c r="D42" s="36" t="s">
        <v>180</v>
      </c>
      <c r="F42" s="45" t="s">
        <v>65</v>
      </c>
    </row>
    <row r="43" spans="1:6" ht="144" x14ac:dyDescent="0.25">
      <c r="A43" s="14" t="s">
        <v>61</v>
      </c>
      <c r="B43" s="36" t="s">
        <v>181</v>
      </c>
      <c r="C43" s="36" t="s">
        <v>181</v>
      </c>
      <c r="D43" s="36" t="s">
        <v>182</v>
      </c>
      <c r="F43" s="45" t="s">
        <v>71</v>
      </c>
    </row>
    <row r="44" spans="1:6" ht="132" x14ac:dyDescent="0.25">
      <c r="A44" s="14" t="s">
        <v>62</v>
      </c>
      <c r="B44" s="36" t="s">
        <v>183</v>
      </c>
      <c r="C44" s="36" t="s">
        <v>183</v>
      </c>
      <c r="D44" s="36" t="s">
        <v>184</v>
      </c>
      <c r="F44" s="45" t="s">
        <v>72</v>
      </c>
    </row>
    <row r="45" spans="1:6" ht="24" customHeight="1" x14ac:dyDescent="0.25">
      <c r="A45" s="13" t="s">
        <v>115</v>
      </c>
      <c r="B45" s="20"/>
      <c r="C45" s="20"/>
      <c r="D45" s="22"/>
      <c r="F45" s="45"/>
    </row>
    <row r="46" spans="1:6" ht="252" x14ac:dyDescent="0.25">
      <c r="A46" s="14" t="s">
        <v>55</v>
      </c>
      <c r="B46" s="59" t="s">
        <v>185</v>
      </c>
      <c r="C46" s="59" t="s">
        <v>186</v>
      </c>
      <c r="D46" s="22" t="s">
        <v>187</v>
      </c>
      <c r="F46" s="45" t="s">
        <v>93</v>
      </c>
    </row>
    <row r="47" spans="1:6" s="11" customFormat="1" ht="336" x14ac:dyDescent="0.25">
      <c r="A47" s="30" t="s">
        <v>80</v>
      </c>
      <c r="B47" s="38" t="s">
        <v>209</v>
      </c>
      <c r="C47" s="38" t="s">
        <v>209</v>
      </c>
      <c r="D47" s="38" t="s">
        <v>210</v>
      </c>
      <c r="E47" s="46"/>
      <c r="F47" s="45" t="s">
        <v>211</v>
      </c>
    </row>
    <row r="48" spans="1:6" ht="264" x14ac:dyDescent="0.25">
      <c r="A48" s="60" t="s">
        <v>81</v>
      </c>
      <c r="B48" s="61" t="s">
        <v>188</v>
      </c>
      <c r="C48" s="61" t="s">
        <v>188</v>
      </c>
      <c r="D48" s="61" t="s">
        <v>189</v>
      </c>
      <c r="F48" s="45" t="s">
        <v>211</v>
      </c>
    </row>
    <row r="49" spans="1:6" ht="84" x14ac:dyDescent="0.25">
      <c r="A49" s="60" t="s">
        <v>82</v>
      </c>
      <c r="B49" s="61" t="s">
        <v>190</v>
      </c>
      <c r="C49" s="61" t="s">
        <v>190</v>
      </c>
      <c r="D49" s="61" t="s">
        <v>190</v>
      </c>
      <c r="F49" s="45" t="s">
        <v>212</v>
      </c>
    </row>
    <row r="50" spans="1:6" ht="48" x14ac:dyDescent="0.25">
      <c r="A50" s="60" t="s">
        <v>83</v>
      </c>
      <c r="B50" s="61" t="s">
        <v>191</v>
      </c>
      <c r="C50" s="61" t="s">
        <v>191</v>
      </c>
      <c r="D50" s="61" t="s">
        <v>191</v>
      </c>
      <c r="F50" s="45" t="s">
        <v>212</v>
      </c>
    </row>
  </sheetData>
  <phoneticPr fontId="2" type="noConversion"/>
  <pageMargins left="0.7" right="0.7" top="0.32" bottom="0.31" header="0.3" footer="0.3"/>
  <pageSetup paperSize="9"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9</vt:i4>
      </vt:variant>
    </vt:vector>
  </HeadingPairs>
  <TitlesOfParts>
    <vt:vector size="14" baseType="lpstr">
      <vt:lpstr>Projectgegevens</vt:lpstr>
      <vt:lpstr>Ambitieprofiel</vt:lpstr>
      <vt:lpstr>Toetsingsformulier</vt:lpstr>
      <vt:lpstr>lijsten</vt:lpstr>
      <vt:lpstr>PvE</vt:lpstr>
      <vt:lpstr>Ambitieprofiel!Afdrukbereik</vt:lpstr>
      <vt:lpstr>Projectgegevens!Afdrukbereik</vt:lpstr>
      <vt:lpstr>PvE!Afdrukbereik</vt:lpstr>
      <vt:lpstr>Toetsingsformulier!Afdrukbereik</vt:lpstr>
      <vt:lpstr>PvE!Afdruktitels</vt:lpstr>
      <vt:lpstr>Toetsingsformulier!Afdruktitels</vt:lpstr>
      <vt:lpstr>Keuzeklasse</vt:lpstr>
      <vt:lpstr>Klasse</vt:lpstr>
      <vt:lpstr>voldoet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Rijksdienst voor Ondernemend Nederland</dc:creator>
  <cp:lastModifiedBy>Houten, T. van (Thomas)</cp:lastModifiedBy>
  <cp:lastPrinted>2021-12-13T13:27:20Z</cp:lastPrinted>
  <dcterms:created xsi:type="dcterms:W3CDTF">2010-06-01T15:56:30Z</dcterms:created>
  <dcterms:modified xsi:type="dcterms:W3CDTF">2022-02-01T08:17:14Z</dcterms:modified>
</cp:coreProperties>
</file>